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20" windowHeight="8010" tabRatio="450" activeTab="1"/>
  </bookViews>
  <sheets>
    <sheet name="DanhGia-HS" sheetId="1" r:id="rId1"/>
    <sheet name="Diem" sheetId="2" r:id="rId2"/>
    <sheet name="CMon-CDong" sheetId="3" r:id="rId3"/>
    <sheet name="Check Data" sheetId="4" state="hidden" r:id="rId4"/>
  </sheets>
  <definedNames>
    <definedName name="_xlnm.Print_Titles" localSheetId="0">'DanhGia-HS'!$5:$7</definedName>
    <definedName name="_xlnm.Print_Titles" localSheetId="1">'Diem'!$6:$8</definedName>
  </definedNames>
  <calcPr fullCalcOnLoad="1"/>
</workbook>
</file>

<file path=xl/sharedStrings.xml><?xml version="1.0" encoding="utf-8"?>
<sst xmlns="http://schemas.openxmlformats.org/spreadsheetml/2006/main" count="382" uniqueCount="106">
  <si>
    <t>Tổng số</t>
  </si>
  <si>
    <t>Dân tộc</t>
  </si>
  <si>
    <t>1. Tiếng Việt</t>
  </si>
  <si>
    <t>Đơn vị tính</t>
  </si>
  <si>
    <t>Số lượng</t>
  </si>
  <si>
    <t>Lần</t>
  </si>
  <si>
    <t>Lớp</t>
  </si>
  <si>
    <t>Họp Ban đại diện cha mẹ HS</t>
  </si>
  <si>
    <t>Người</t>
  </si>
  <si>
    <t>"</t>
  </si>
  <si>
    <t>Họp chuyên môn theo cụm trường</t>
  </si>
  <si>
    <t>Họp chuyên môn theo trường</t>
  </si>
  <si>
    <t>Họp chuyên môn theo tổ</t>
  </si>
  <si>
    <t>Tham gia tổ chức các hoạt động ngoại khóa</t>
  </si>
  <si>
    <t>1. Cấp trung ương</t>
  </si>
  <si>
    <t>Giáo viên lớp 2</t>
  </si>
  <si>
    <t>Giáo viên lớp 3</t>
  </si>
  <si>
    <t>Giáo viên lớp 4</t>
  </si>
  <si>
    <t>Giáo viên lớp 5</t>
  </si>
  <si>
    <t>Cán bộ quản lý (trường)</t>
  </si>
  <si>
    <t>2. Cấp cụm tỉnh</t>
  </si>
  <si>
    <t>3. Cấp trường</t>
  </si>
  <si>
    <t>IV. Hoàn thành tập huấn VNEN</t>
  </si>
  <si>
    <t>III. Hoạt động Ban đại diện cha, mẹ HS</t>
  </si>
  <si>
    <t>II. Trợ giảng ngôn ngữ được đánh giá hỗ trợ HS có hiệu quả</t>
  </si>
  <si>
    <t>Rất tích cực</t>
  </si>
  <si>
    <t>Tích cực</t>
  </si>
  <si>
    <t>Chưa tích cực</t>
  </si>
  <si>
    <t>Hỗ trợ các hoạt đông giáo dục của nhà trường</t>
  </si>
  <si>
    <t>Nữ dân tộc</t>
  </si>
  <si>
    <t>Nữ</t>
  </si>
  <si>
    <t>V. Lớp học có đồ dùng học tập tự làm</t>
  </si>
  <si>
    <t>Lớp ghép</t>
  </si>
  <si>
    <t>Lớp 1</t>
  </si>
  <si>
    <t>Lớp 2</t>
  </si>
  <si>
    <t>Lớp 3</t>
  </si>
  <si>
    <t>Lớp 4</t>
  </si>
  <si>
    <t>Lớp 5</t>
  </si>
  <si>
    <t>1. Chất lượng giáo dục</t>
  </si>
  <si>
    <t>+ Hoàn cảnh GĐKK</t>
  </si>
  <si>
    <t>+ Thiên tai, dịch bệnh</t>
  </si>
  <si>
    <t>+ Nguyên nhân khác</t>
  </si>
  <si>
    <t>Khuyết tật</t>
  </si>
  <si>
    <t>Trong tổng số</t>
  </si>
  <si>
    <t>Năm học :</t>
  </si>
  <si>
    <t>Trường :</t>
  </si>
  <si>
    <t>`</t>
  </si>
  <si>
    <t>I. Kết quả học tập</t>
  </si>
  <si>
    <t>Hoàn Thành</t>
  </si>
  <si>
    <t>Chưa hoàn thành</t>
  </si>
  <si>
    <t>2.Toán</t>
  </si>
  <si>
    <t>3. Đạo đức</t>
  </si>
  <si>
    <t>4. Tự nhiên và Xã hội</t>
  </si>
  <si>
    <t>5. Khoa học</t>
  </si>
  <si>
    <t>6. Lịch sử và Địa lý</t>
  </si>
  <si>
    <t>7. Âm nhạc</t>
  </si>
  <si>
    <t>8. Mĩ thuật</t>
  </si>
  <si>
    <t>9. Thủ công, Kĩ thuật</t>
  </si>
  <si>
    <t>10. Thể dục</t>
  </si>
  <si>
    <t>11. Ngoại ngữ</t>
  </si>
  <si>
    <t>12. Tin học</t>
  </si>
  <si>
    <t>13. Tiếng dân tộc</t>
  </si>
  <si>
    <t>+ KK trong học tập</t>
  </si>
  <si>
    <t>+ Xa trường, đi lại K.khăn</t>
  </si>
  <si>
    <t>I. Sinh hoạt chuyên môn trong học kì</t>
  </si>
  <si>
    <t>Tổng số học sinh</t>
  </si>
  <si>
    <t>Lượt người</t>
  </si>
  <si>
    <t>2. Điểm số học sinh</t>
  </si>
  <si>
    <t>Điểm 10</t>
  </si>
  <si>
    <t>Điểm 9</t>
  </si>
  <si>
    <t>Điểm 8</t>
  </si>
  <si>
    <t>Điểm 7</t>
  </si>
  <si>
    <t>Điểm 6</t>
  </si>
  <si>
    <t>Điểm 5</t>
  </si>
  <si>
    <t>Dưới điểm 5</t>
  </si>
  <si>
    <t>4. Lịch sử và Địa lý</t>
  </si>
  <si>
    <t>5. Ngoại ngữ</t>
  </si>
  <si>
    <t>6. Tin học</t>
  </si>
  <si>
    <t>7. Tiếng dân tộc</t>
  </si>
  <si>
    <t>II. Năng lực</t>
  </si>
  <si>
    <t>Đạt</t>
  </si>
  <si>
    <t>Chưa đạt</t>
  </si>
  <si>
    <t>III. Phẩm chất</t>
  </si>
  <si>
    <t>- Giấy khen cấp trường</t>
  </si>
  <si>
    <t>- Giấy khen cấp trên</t>
  </si>
  <si>
    <t>3. Hoạt động chuyên môn - cộng đồng (Học kì I)</t>
  </si>
  <si>
    <t>IV. Khen thưởng</t>
  </si>
  <si>
    <t>V. HSDT được trợ giảng</t>
  </si>
  <si>
    <t>VI. HS.K.Tật không ĐG</t>
  </si>
  <si>
    <t>VII. HS bỏ học năm học</t>
  </si>
  <si>
    <t>THỐNG KÊ CHẤT LƯỢNG GIÁO DỤC TIỂU HỌC - HỌC KÌ I</t>
  </si>
  <si>
    <t>3. Khoa học</t>
  </si>
  <si>
    <t>VII. HS bỏ học học kỳ I</t>
  </si>
  <si>
    <t>TH31: Tổ chức dạy học, dạy học cả ngày</t>
  </si>
  <si>
    <t>Dạy học đảm bảo chất lượng môn Toán và Tiếng Việt (các lớp 1, 2, 3, 4 và 5)</t>
  </si>
  <si>
    <t>Mô hình trường tiểu học dạy học cả ngày và Lộ trình chuyển đổi</t>
  </si>
  <si>
    <t>Kĩ năng giao tiếp ngôn ngữ địa phương cho giáo viên không phải là người dân tộc (Kh'mer/Chăm/Jrai/H'mông)</t>
  </si>
  <si>
    <t>Tăng cường kĩ năng giao tiếp tiếng Việt cho học sinh dân tộc</t>
  </si>
  <si>
    <t>Dạy học Tiếng Việt 1 - Công nghệ giáo dục</t>
  </si>
  <si>
    <t>Tên Mô-đun tập huấn</t>
  </si>
  <si>
    <t>VI. Hoàn thành tập huấn về Dạy - Học cả ngày (FDS)</t>
  </si>
  <si>
    <t>GV hoàn thành tập huấn</t>
  </si>
  <si>
    <t>HT và Phó HT hoàn thành tập huấn</t>
  </si>
  <si>
    <t>Vietec@2014#giua</t>
  </si>
  <si>
    <t>2015 - 2016</t>
  </si>
  <si>
    <t>Tiểu học Phú Thái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</si>
</sst>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;\-0;;@"/>
    <numFmt numFmtId="185" formatCode="0_ ;\-0\ "/>
    <numFmt numFmtId="186" formatCode="#,##0.0"/>
    <numFmt numFmtId="187" formatCode="[$-409]dddd\,\ mmmm\ dd\,\ yyyy"/>
    <numFmt numFmtId="188" formatCode="m/d/yyyy;@"/>
  </numFmts>
  <fonts count="35">
    <font>
      <sz val="11"/>
      <color indexed="8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b/>
      <i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Arial"/>
      <family val="2"/>
    </font>
    <font>
      <sz val="8"/>
      <color indexed="10"/>
      <name val="Arial"/>
      <family val="2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u val="single"/>
      <sz val="9.35"/>
      <color indexed="20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9.35"/>
      <color indexed="12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2"/>
      <color indexed="10"/>
      <name val="Times New Roman"/>
      <family val="1"/>
    </font>
    <font>
      <sz val="10"/>
      <color indexed="10"/>
      <name val="Arial"/>
      <family val="2"/>
    </font>
    <font>
      <sz val="8"/>
      <color indexed="10"/>
      <name val="Times New Roman"/>
      <family val="1"/>
    </font>
    <font>
      <sz val="14"/>
      <color indexed="10"/>
      <name val="Arial"/>
      <family val="2"/>
    </font>
    <font>
      <sz val="14"/>
      <color indexed="8"/>
      <name val="Cambria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 style="medium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3" borderId="0" applyNumberFormat="0" applyBorder="0" applyAlignment="0" applyProtection="0"/>
    <xf numFmtId="0" fontId="14" fillId="20" borderId="1" applyNumberFormat="0" applyAlignment="0" applyProtection="0"/>
    <xf numFmtId="0" fontId="1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7" borderId="1" applyNumberFormat="0" applyAlignment="0" applyProtection="0"/>
    <xf numFmtId="0" fontId="24" fillId="0" borderId="6" applyNumberFormat="0" applyFill="0" applyAlignment="0" applyProtection="0"/>
    <xf numFmtId="0" fontId="25" fillId="22" borderId="0" applyNumberFormat="0" applyBorder="0" applyAlignment="0" applyProtection="0"/>
    <xf numFmtId="0" fontId="0" fillId="23" borderId="7" applyNumberFormat="0" applyFont="0" applyAlignment="0" applyProtection="0"/>
    <xf numFmtId="0" fontId="26" fillId="20" borderId="8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</cellStyleXfs>
  <cellXfs count="157">
    <xf numFmtId="0" fontId="0" fillId="0" borderId="0" xfId="0" applyAlignment="1">
      <alignment/>
    </xf>
    <xf numFmtId="0" fontId="4" fillId="0" borderId="0" xfId="0" applyFont="1" applyAlignment="1" applyProtection="1">
      <alignment/>
      <protection/>
    </xf>
    <xf numFmtId="0" fontId="4" fillId="0" borderId="0" xfId="0" applyFont="1" applyAlignment="1">
      <alignment/>
    </xf>
    <xf numFmtId="49" fontId="2" fillId="24" borderId="10" xfId="0" applyNumberFormat="1" applyFont="1" applyFill="1" applyBorder="1" applyAlignment="1" applyProtection="1">
      <alignment horizontal="left" vertical="center" indent="1"/>
      <protection/>
    </xf>
    <xf numFmtId="49" fontId="5" fillId="24" borderId="11" xfId="0" applyNumberFormat="1" applyFont="1" applyFill="1" applyBorder="1" applyAlignment="1" applyProtection="1">
      <alignment vertical="center"/>
      <protection/>
    </xf>
    <xf numFmtId="49" fontId="2" fillId="24" borderId="12" xfId="0" applyNumberFormat="1" applyFont="1" applyFill="1" applyBorder="1" applyAlignment="1" applyProtection="1">
      <alignment horizontal="left" vertical="center" indent="1"/>
      <protection/>
    </xf>
    <xf numFmtId="49" fontId="5" fillId="24" borderId="13" xfId="0" applyNumberFormat="1" applyFont="1" applyFill="1" applyBorder="1" applyAlignment="1" applyProtection="1">
      <alignment horizontal="left" vertical="center"/>
      <protection/>
    </xf>
    <xf numFmtId="0" fontId="4" fillId="0" borderId="0" xfId="0" applyFont="1" applyAlignment="1">
      <alignment horizontal="center"/>
    </xf>
    <xf numFmtId="0" fontId="4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0" fontId="6" fillId="24" borderId="11" xfId="0" applyFont="1" applyFill="1" applyBorder="1" applyAlignment="1" applyProtection="1">
      <alignment/>
      <protection/>
    </xf>
    <xf numFmtId="0" fontId="4" fillId="24" borderId="11" xfId="0" applyFont="1" applyFill="1" applyBorder="1" applyAlignment="1" applyProtection="1">
      <alignment horizontal="center"/>
      <protection/>
    </xf>
    <xf numFmtId="0" fontId="4" fillId="24" borderId="10" xfId="0" applyFont="1" applyFill="1" applyBorder="1" applyAlignment="1" applyProtection="1">
      <alignment horizontal="left" vertical="top" wrapText="1" indent="2"/>
      <protection/>
    </xf>
    <xf numFmtId="0" fontId="6" fillId="24" borderId="11" xfId="0" applyFont="1" applyFill="1" applyBorder="1" applyAlignment="1" applyProtection="1">
      <alignment vertical="top" wrapText="1"/>
      <protection/>
    </xf>
    <xf numFmtId="0" fontId="4" fillId="24" borderId="12" xfId="0" applyFont="1" applyFill="1" applyBorder="1" applyAlignment="1" applyProtection="1">
      <alignment horizontal="left" vertical="top" wrapText="1" indent="2"/>
      <protection/>
    </xf>
    <xf numFmtId="0" fontId="6" fillId="24" borderId="13" xfId="0" applyFont="1" applyFill="1" applyBorder="1" applyAlignment="1" applyProtection="1">
      <alignment vertical="top" wrapText="1"/>
      <protection/>
    </xf>
    <xf numFmtId="0" fontId="6" fillId="24" borderId="14" xfId="0" applyFont="1" applyFill="1" applyBorder="1" applyAlignment="1" applyProtection="1">
      <alignment vertical="top" wrapText="1"/>
      <protection/>
    </xf>
    <xf numFmtId="0" fontId="6" fillId="24" borderId="15" xfId="0" applyFont="1" applyFill="1" applyBorder="1" applyAlignment="1" applyProtection="1">
      <alignment vertical="top" wrapText="1"/>
      <protection/>
    </xf>
    <xf numFmtId="0" fontId="7" fillId="0" borderId="0" xfId="0" applyFont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 horizontal="center"/>
      <protection locked="0"/>
    </xf>
    <xf numFmtId="0" fontId="4" fillId="0" borderId="13" xfId="0" applyFont="1" applyBorder="1" applyAlignment="1" applyProtection="1">
      <alignment horizontal="center"/>
      <protection locked="0"/>
    </xf>
    <xf numFmtId="0" fontId="4" fillId="0" borderId="11" xfId="0" applyFont="1" applyBorder="1" applyAlignment="1" applyProtection="1">
      <alignment horizontal="center"/>
      <protection locked="0"/>
    </xf>
    <xf numFmtId="0" fontId="4" fillId="0" borderId="12" xfId="0" applyFont="1" applyBorder="1" applyAlignment="1" applyProtection="1">
      <alignment horizontal="center"/>
      <protection locked="0"/>
    </xf>
    <xf numFmtId="0" fontId="4" fillId="0" borderId="16" xfId="0" applyFont="1" applyBorder="1" applyAlignment="1" applyProtection="1">
      <alignment horizontal="center"/>
      <protection locked="0"/>
    </xf>
    <xf numFmtId="0" fontId="2" fillId="24" borderId="13" xfId="0" applyFont="1" applyFill="1" applyBorder="1" applyAlignment="1" applyProtection="1">
      <alignment horizontal="center" textRotation="90" wrapText="1"/>
      <protection/>
    </xf>
    <xf numFmtId="49" fontId="2" fillId="24" borderId="10" xfId="0" applyNumberFormat="1" applyFont="1" applyFill="1" applyBorder="1" applyAlignment="1" applyProtection="1">
      <alignment horizontal="left"/>
      <protection/>
    </xf>
    <xf numFmtId="49" fontId="2" fillId="24" borderId="12" xfId="0" applyNumberFormat="1" applyFont="1" applyFill="1" applyBorder="1" applyAlignment="1" applyProtection="1">
      <alignment horizontal="left"/>
      <protection/>
    </xf>
    <xf numFmtId="49" fontId="5" fillId="24" borderId="13" xfId="0" applyNumberFormat="1" applyFont="1" applyFill="1" applyBorder="1" applyAlignment="1" applyProtection="1">
      <alignment vertical="center"/>
      <protection/>
    </xf>
    <xf numFmtId="1" fontId="2" fillId="0" borderId="10" xfId="0" applyNumberFormat="1" applyFont="1" applyFill="1" applyBorder="1" applyAlignment="1" applyProtection="1">
      <alignment horizontal="right" vertical="center"/>
      <protection locked="0"/>
    </xf>
    <xf numFmtId="1" fontId="2" fillId="0" borderId="17" xfId="0" applyNumberFormat="1" applyFont="1" applyFill="1" applyBorder="1" applyAlignment="1" applyProtection="1">
      <alignment horizontal="right" vertical="center"/>
      <protection locked="0"/>
    </xf>
    <xf numFmtId="1" fontId="2" fillId="23" borderId="13" xfId="0" applyNumberFormat="1" applyFont="1" applyFill="1" applyBorder="1" applyAlignment="1" applyProtection="1">
      <alignment horizontal="right" vertical="center"/>
      <protection/>
    </xf>
    <xf numFmtId="1" fontId="2" fillId="23" borderId="11" xfId="0" applyNumberFormat="1" applyFont="1" applyFill="1" applyBorder="1" applyAlignment="1" applyProtection="1">
      <alignment horizontal="right" vertical="center"/>
      <protection/>
    </xf>
    <xf numFmtId="1" fontId="2" fillId="0" borderId="12" xfId="0" applyNumberFormat="1" applyFont="1" applyFill="1" applyBorder="1" applyAlignment="1" applyProtection="1">
      <alignment horizontal="right" vertical="center"/>
      <protection locked="0"/>
    </xf>
    <xf numFmtId="1" fontId="2" fillId="0" borderId="13" xfId="0" applyNumberFormat="1" applyFont="1" applyFill="1" applyBorder="1" applyAlignment="1" applyProtection="1">
      <alignment horizontal="right" vertical="center"/>
      <protection locked="0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4" fillId="23" borderId="10" xfId="0" applyFont="1" applyFill="1" applyBorder="1" applyAlignment="1" applyProtection="1">
      <alignment horizontal="center"/>
      <protection/>
    </xf>
    <xf numFmtId="0" fontId="4" fillId="23" borderId="13" xfId="0" applyFont="1" applyFill="1" applyBorder="1" applyAlignment="1" applyProtection="1">
      <alignment horizontal="center"/>
      <protection/>
    </xf>
    <xf numFmtId="0" fontId="4" fillId="23" borderId="11" xfId="0" applyFont="1" applyFill="1" applyBorder="1" applyAlignment="1" applyProtection="1">
      <alignment horizontal="center"/>
      <protection/>
    </xf>
    <xf numFmtId="0" fontId="4" fillId="23" borderId="12" xfId="0" applyFont="1" applyFill="1" applyBorder="1" applyAlignment="1" applyProtection="1">
      <alignment horizontal="center"/>
      <protection/>
    </xf>
    <xf numFmtId="0" fontId="4" fillId="23" borderId="18" xfId="0" applyFont="1" applyFill="1" applyBorder="1" applyAlignment="1" applyProtection="1">
      <alignment horizontal="center"/>
      <protection/>
    </xf>
    <xf numFmtId="0" fontId="4" fillId="23" borderId="19" xfId="0" applyFont="1" applyFill="1" applyBorder="1" applyAlignment="1" applyProtection="1">
      <alignment horizontal="center"/>
      <protection/>
    </xf>
    <xf numFmtId="1" fontId="2" fillId="0" borderId="20" xfId="0" applyNumberFormat="1" applyFont="1" applyFill="1" applyBorder="1" applyAlignment="1" applyProtection="1">
      <alignment horizontal="right" vertical="center"/>
      <protection locked="0"/>
    </xf>
    <xf numFmtId="1" fontId="2" fillId="23" borderId="10" xfId="0" applyNumberFormat="1" applyFont="1" applyFill="1" applyBorder="1" applyAlignment="1" applyProtection="1">
      <alignment horizontal="right" vertical="center"/>
      <protection/>
    </xf>
    <xf numFmtId="1" fontId="2" fillId="23" borderId="12" xfId="0" applyNumberFormat="1" applyFont="1" applyFill="1" applyBorder="1" applyAlignment="1" applyProtection="1">
      <alignment horizontal="right" vertical="center"/>
      <protection/>
    </xf>
    <xf numFmtId="1" fontId="2" fillId="0" borderId="15" xfId="0" applyNumberFormat="1" applyFont="1" applyFill="1" applyBorder="1" applyAlignment="1" applyProtection="1">
      <alignment vertical="center"/>
      <protection locked="0"/>
    </xf>
    <xf numFmtId="1" fontId="2" fillId="23" borderId="13" xfId="0" applyNumberFormat="1" applyFont="1" applyFill="1" applyBorder="1" applyAlignment="1" applyProtection="1">
      <alignment horizontal="right" vertical="center"/>
      <protection locked="0"/>
    </xf>
    <xf numFmtId="1" fontId="9" fillId="0" borderId="21" xfId="0" applyNumberFormat="1" applyFont="1" applyBorder="1" applyAlignment="1" applyProtection="1">
      <alignment horizontal="center"/>
      <protection/>
    </xf>
    <xf numFmtId="1" fontId="9" fillId="0" borderId="22" xfId="0" applyNumberFormat="1" applyFont="1" applyBorder="1" applyAlignment="1" applyProtection="1">
      <alignment horizontal="center"/>
      <protection/>
    </xf>
    <xf numFmtId="1" fontId="9" fillId="0" borderId="23" xfId="0" applyNumberFormat="1" applyFont="1" applyBorder="1" applyAlignment="1" applyProtection="1">
      <alignment horizontal="center"/>
      <protection/>
    </xf>
    <xf numFmtId="0" fontId="0" fillId="0" borderId="24" xfId="0" applyBorder="1" applyAlignment="1">
      <alignment/>
    </xf>
    <xf numFmtId="0" fontId="0" fillId="0" borderId="22" xfId="0" applyBorder="1" applyAlignment="1">
      <alignment/>
    </xf>
    <xf numFmtId="0" fontId="4" fillId="0" borderId="22" xfId="0" applyFont="1" applyBorder="1" applyAlignment="1" applyProtection="1">
      <alignment/>
      <protection/>
    </xf>
    <xf numFmtId="1" fontId="9" fillId="0" borderId="22" xfId="0" applyNumberFormat="1" applyFont="1" applyFill="1" applyBorder="1" applyAlignment="1" applyProtection="1">
      <alignment horizontal="center"/>
      <protection/>
    </xf>
    <xf numFmtId="0" fontId="2" fillId="0" borderId="22" xfId="0" applyFont="1" applyFill="1" applyBorder="1" applyAlignment="1" applyProtection="1">
      <alignment horizontal="center" textRotation="90" wrapText="1"/>
      <protection/>
    </xf>
    <xf numFmtId="0" fontId="2" fillId="0" borderId="23" xfId="0" applyFont="1" applyFill="1" applyBorder="1" applyAlignment="1" applyProtection="1">
      <alignment horizontal="center" textRotation="90" wrapText="1"/>
      <protection/>
    </xf>
    <xf numFmtId="0" fontId="4" fillId="0" borderId="21" xfId="0" applyFont="1" applyBorder="1" applyAlignment="1" applyProtection="1">
      <alignment/>
      <protection/>
    </xf>
    <xf numFmtId="0" fontId="11" fillId="0" borderId="21" xfId="0" applyFont="1" applyBorder="1" applyAlignment="1" applyProtection="1">
      <alignment horizontal="center"/>
      <protection/>
    </xf>
    <xf numFmtId="1" fontId="5" fillId="24" borderId="11" xfId="0" applyNumberFormat="1" applyFont="1" applyFill="1" applyBorder="1" applyAlignment="1" applyProtection="1">
      <alignment vertical="center"/>
      <protection/>
    </xf>
    <xf numFmtId="1" fontId="5" fillId="24" borderId="10" xfId="0" applyNumberFormat="1" applyFont="1" applyFill="1" applyBorder="1" applyAlignment="1" applyProtection="1">
      <alignment vertical="center"/>
      <protection/>
    </xf>
    <xf numFmtId="1" fontId="5" fillId="24" borderId="12" xfId="0" applyNumberFormat="1" applyFont="1" applyFill="1" applyBorder="1" applyAlignment="1" applyProtection="1">
      <alignment vertical="center"/>
      <protection/>
    </xf>
    <xf numFmtId="1" fontId="5" fillId="24" borderId="13" xfId="0" applyNumberFormat="1" applyFont="1" applyFill="1" applyBorder="1" applyAlignment="1" applyProtection="1">
      <alignment horizontal="left" vertical="center"/>
      <protection/>
    </xf>
    <xf numFmtId="1" fontId="9" fillId="0" borderId="21" xfId="0" applyNumberFormat="1" applyFont="1" applyFill="1" applyBorder="1" applyAlignment="1" applyProtection="1">
      <alignment horizontal="center"/>
      <protection/>
    </xf>
    <xf numFmtId="0" fontId="11" fillId="0" borderId="21" xfId="0" applyFont="1" applyBorder="1" applyAlignment="1">
      <alignment horizontal="center"/>
    </xf>
    <xf numFmtId="49" fontId="2" fillId="25" borderId="24" xfId="0" applyNumberFormat="1" applyFont="1" applyFill="1" applyBorder="1" applyAlignment="1" applyProtection="1">
      <alignment vertical="center"/>
      <protection/>
    </xf>
    <xf numFmtId="49" fontId="2" fillId="25" borderId="22" xfId="0" applyNumberFormat="1" applyFont="1" applyFill="1" applyBorder="1" applyAlignment="1" applyProtection="1">
      <alignment vertical="center"/>
      <protection/>
    </xf>
    <xf numFmtId="0" fontId="22" fillId="0" borderId="0" xfId="53" applyAlignment="1" applyProtection="1">
      <alignment/>
      <protection/>
    </xf>
    <xf numFmtId="0" fontId="4" fillId="24" borderId="12" xfId="0" applyFont="1" applyFill="1" applyBorder="1" applyAlignment="1" applyProtection="1">
      <alignment horizontal="center" vertical="top" wrapText="1"/>
      <protection/>
    </xf>
    <xf numFmtId="49" fontId="2" fillId="24" borderId="18" xfId="0" applyNumberFormat="1" applyFont="1" applyFill="1" applyBorder="1" applyAlignment="1" applyProtection="1">
      <alignment horizontal="left" vertical="center" indent="1"/>
      <protection/>
    </xf>
    <xf numFmtId="1" fontId="2" fillId="0" borderId="18" xfId="0" applyNumberFormat="1" applyFont="1" applyFill="1" applyBorder="1" applyAlignment="1" applyProtection="1">
      <alignment horizontal="right" vertical="center"/>
      <protection locked="0"/>
    </xf>
    <xf numFmtId="1" fontId="2" fillId="0" borderId="25" xfId="0" applyNumberFormat="1" applyFont="1" applyFill="1" applyBorder="1" applyAlignment="1" applyProtection="1">
      <alignment horizontal="right" vertical="center"/>
      <protection locked="0"/>
    </xf>
    <xf numFmtId="49" fontId="2" fillId="24" borderId="17" xfId="0" applyNumberFormat="1" applyFont="1" applyFill="1" applyBorder="1" applyAlignment="1" applyProtection="1">
      <alignment horizontal="left" vertical="center" indent="1"/>
      <protection/>
    </xf>
    <xf numFmtId="1" fontId="2" fillId="0" borderId="16" xfId="0" applyNumberFormat="1" applyFont="1" applyFill="1" applyBorder="1" applyAlignment="1" applyProtection="1">
      <alignment horizontal="right" vertical="center"/>
      <protection locked="0"/>
    </xf>
    <xf numFmtId="1" fontId="2" fillId="0" borderId="26" xfId="0" applyNumberFormat="1" applyFont="1" applyFill="1" applyBorder="1" applyAlignment="1" applyProtection="1">
      <alignment horizontal="right" vertical="center"/>
      <protection locked="0"/>
    </xf>
    <xf numFmtId="1" fontId="5" fillId="24" borderId="18" xfId="0" applyNumberFormat="1" applyFont="1" applyFill="1" applyBorder="1" applyAlignment="1" applyProtection="1">
      <alignment vertical="center"/>
      <protection/>
    </xf>
    <xf numFmtId="1" fontId="2" fillId="23" borderId="18" xfId="0" applyNumberFormat="1" applyFont="1" applyFill="1" applyBorder="1" applyAlignment="1" applyProtection="1">
      <alignment horizontal="right" vertical="center"/>
      <protection/>
    </xf>
    <xf numFmtId="1" fontId="2" fillId="23" borderId="19" xfId="0" applyNumberFormat="1" applyFont="1" applyFill="1" applyBorder="1" applyAlignment="1" applyProtection="1">
      <alignment horizontal="right" vertical="center"/>
      <protection/>
    </xf>
    <xf numFmtId="1" fontId="2" fillId="0" borderId="19" xfId="0" applyNumberFormat="1" applyFont="1" applyFill="1" applyBorder="1" applyAlignment="1" applyProtection="1">
      <alignment horizontal="right" vertical="center"/>
      <protection locked="0"/>
    </xf>
    <xf numFmtId="1" fontId="2" fillId="0" borderId="27" xfId="0" applyNumberFormat="1" applyFont="1" applyFill="1" applyBorder="1" applyAlignment="1" applyProtection="1">
      <alignment horizontal="right" vertical="center"/>
      <protection locked="0"/>
    </xf>
    <xf numFmtId="0" fontId="7" fillId="0" borderId="0" xfId="0" applyFont="1" applyBorder="1" applyAlignment="1" applyProtection="1">
      <alignment/>
      <protection/>
    </xf>
    <xf numFmtId="0" fontId="4" fillId="0" borderId="28" xfId="0" applyFont="1" applyBorder="1" applyAlignment="1" applyProtection="1">
      <alignment/>
      <protection locked="0"/>
    </xf>
    <xf numFmtId="0" fontId="4" fillId="0" borderId="29" xfId="0" applyFont="1" applyBorder="1" applyAlignment="1" applyProtection="1">
      <alignment horizontal="center"/>
      <protection locked="0"/>
    </xf>
    <xf numFmtId="0" fontId="4" fillId="0" borderId="17" xfId="0" applyFont="1" applyBorder="1" applyAlignment="1" applyProtection="1">
      <alignment horizontal="center"/>
      <protection locked="0"/>
    </xf>
    <xf numFmtId="0" fontId="4" fillId="0" borderId="30" xfId="0" applyFont="1" applyBorder="1" applyAlignment="1" applyProtection="1">
      <alignment horizontal="center"/>
      <protection locked="0"/>
    </xf>
    <xf numFmtId="0" fontId="4" fillId="0" borderId="26" xfId="0" applyFont="1" applyBorder="1" applyAlignment="1" applyProtection="1">
      <alignment horizontal="center"/>
      <protection locked="0"/>
    </xf>
    <xf numFmtId="0" fontId="4" fillId="0" borderId="31" xfId="0" applyFont="1" applyBorder="1" applyAlignment="1" applyProtection="1">
      <alignment horizontal="center"/>
      <protection locked="0"/>
    </xf>
    <xf numFmtId="0" fontId="4" fillId="0" borderId="22" xfId="0" applyFont="1" applyBorder="1" applyAlignment="1" applyProtection="1">
      <alignment horizontal="center"/>
      <protection locked="0"/>
    </xf>
    <xf numFmtId="0" fontId="4" fillId="0" borderId="32" xfId="0" applyFont="1" applyBorder="1" applyAlignment="1" applyProtection="1">
      <alignment horizontal="center"/>
      <protection locked="0"/>
    </xf>
    <xf numFmtId="0" fontId="4" fillId="0" borderId="33" xfId="0" applyFont="1" applyBorder="1" applyAlignment="1" applyProtection="1">
      <alignment horizontal="center"/>
      <protection locked="0"/>
    </xf>
    <xf numFmtId="0" fontId="4" fillId="0" borderId="28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34" xfId="0" applyFont="1" applyBorder="1" applyAlignment="1" applyProtection="1">
      <alignment horizontal="center"/>
      <protection locked="0"/>
    </xf>
    <xf numFmtId="0" fontId="4" fillId="24" borderId="35" xfId="0" applyFont="1" applyFill="1" applyBorder="1" applyAlignment="1" applyProtection="1">
      <alignment vertical="top" wrapText="1"/>
      <protection/>
    </xf>
    <xf numFmtId="0" fontId="4" fillId="24" borderId="18" xfId="0" applyFont="1" applyFill="1" applyBorder="1" applyAlignment="1" applyProtection="1">
      <alignment vertical="top" wrapText="1"/>
      <protection/>
    </xf>
    <xf numFmtId="0" fontId="4" fillId="24" borderId="19" xfId="0" applyFont="1" applyFill="1" applyBorder="1" applyAlignment="1" applyProtection="1">
      <alignment vertical="top" wrapText="1"/>
      <protection/>
    </xf>
    <xf numFmtId="0" fontId="4" fillId="24" borderId="12" xfId="0" applyFont="1" applyFill="1" applyBorder="1" applyAlignment="1" applyProtection="1">
      <alignment vertical="top" wrapText="1"/>
      <protection/>
    </xf>
    <xf numFmtId="0" fontId="4" fillId="24" borderId="11" xfId="0" applyFont="1" applyFill="1" applyBorder="1" applyAlignment="1" applyProtection="1">
      <alignment vertical="top" wrapText="1"/>
      <protection/>
    </xf>
    <xf numFmtId="0" fontId="3" fillId="0" borderId="0" xfId="0" applyFont="1" applyAlignment="1" applyProtection="1">
      <alignment/>
      <protection/>
    </xf>
    <xf numFmtId="0" fontId="30" fillId="0" borderId="0" xfId="0" applyFont="1" applyFill="1" applyAlignment="1" applyProtection="1">
      <alignment/>
      <protection/>
    </xf>
    <xf numFmtId="1" fontId="9" fillId="0" borderId="17" xfId="0" applyNumberFormat="1" applyFont="1" applyBorder="1" applyAlignment="1" applyProtection="1">
      <alignment horizontal="center"/>
      <protection/>
    </xf>
    <xf numFmtId="1" fontId="2" fillId="0" borderId="36" xfId="0" applyNumberFormat="1" applyFont="1" applyFill="1" applyBorder="1" applyAlignment="1" applyProtection="1">
      <alignment horizontal="right" vertical="center"/>
      <protection locked="0"/>
    </xf>
    <xf numFmtId="1" fontId="5" fillId="24" borderId="19" xfId="0" applyNumberFormat="1" applyFont="1" applyFill="1" applyBorder="1" applyAlignment="1" applyProtection="1">
      <alignment vertical="center"/>
      <protection/>
    </xf>
    <xf numFmtId="1" fontId="5" fillId="24" borderId="16" xfId="0" applyNumberFormat="1" applyFont="1" applyFill="1" applyBorder="1" applyAlignment="1" applyProtection="1">
      <alignment vertical="center"/>
      <protection/>
    </xf>
    <xf numFmtId="1" fontId="5" fillId="24" borderId="23" xfId="0" applyNumberFormat="1" applyFont="1" applyFill="1" applyBorder="1" applyAlignment="1" applyProtection="1">
      <alignment vertical="center"/>
      <protection/>
    </xf>
    <xf numFmtId="1" fontId="31" fillId="0" borderId="22" xfId="0" applyNumberFormat="1" applyFont="1" applyBorder="1" applyAlignment="1">
      <alignment vertical="center"/>
    </xf>
    <xf numFmtId="1" fontId="31" fillId="0" borderId="22" xfId="0" applyNumberFormat="1" applyFont="1" applyBorder="1" applyAlignment="1" applyProtection="1">
      <alignment vertical="center"/>
      <protection/>
    </xf>
    <xf numFmtId="0" fontId="31" fillId="0" borderId="22" xfId="0" applyFont="1" applyBorder="1" applyAlignment="1" applyProtection="1">
      <alignment vertical="center"/>
      <protection/>
    </xf>
    <xf numFmtId="0" fontId="11" fillId="0" borderId="22" xfId="0" applyFont="1" applyBorder="1" applyAlignment="1" applyProtection="1">
      <alignment vertical="center"/>
      <protection/>
    </xf>
    <xf numFmtId="1" fontId="11" fillId="0" borderId="22" xfId="0" applyNumberFormat="1" applyFont="1" applyBorder="1" applyAlignment="1" applyProtection="1">
      <alignment vertical="center"/>
      <protection/>
    </xf>
    <xf numFmtId="1" fontId="11" fillId="0" borderId="24" xfId="0" applyNumberFormat="1" applyFont="1" applyBorder="1" applyAlignment="1" applyProtection="1">
      <alignment vertical="center"/>
      <protection/>
    </xf>
    <xf numFmtId="1" fontId="9" fillId="0" borderId="28" xfId="0" applyNumberFormat="1" applyFont="1" applyBorder="1" applyAlignment="1" applyProtection="1">
      <alignment horizontal="center"/>
      <protection/>
    </xf>
    <xf numFmtId="0" fontId="29" fillId="0" borderId="24" xfId="0" applyFont="1" applyBorder="1" applyAlignment="1">
      <alignment horizontal="center" vertical="center"/>
    </xf>
    <xf numFmtId="1" fontId="32" fillId="0" borderId="24" xfId="0" applyNumberFormat="1" applyFont="1" applyBorder="1" applyAlignment="1" applyProtection="1">
      <alignment horizontal="center" vertical="center"/>
      <protection/>
    </xf>
    <xf numFmtId="0" fontId="11" fillId="0" borderId="22" xfId="0" applyFont="1" applyBorder="1" applyAlignment="1" applyProtection="1">
      <alignment horizontal="center" vertical="center"/>
      <protection/>
    </xf>
    <xf numFmtId="1" fontId="29" fillId="0" borderId="22" xfId="0" applyNumberFormat="1" applyFont="1" applyBorder="1" applyAlignment="1" applyProtection="1">
      <alignment horizontal="center" vertical="center"/>
      <protection/>
    </xf>
    <xf numFmtId="0" fontId="29" fillId="0" borderId="22" xfId="0" applyFont="1" applyBorder="1" applyAlignment="1" applyProtection="1">
      <alignment horizontal="center" vertical="center"/>
      <protection/>
    </xf>
    <xf numFmtId="0" fontId="4" fillId="0" borderId="24" xfId="0" applyFont="1" applyBorder="1" applyAlignment="1" applyProtection="1">
      <alignment horizontal="center"/>
      <protection locked="0"/>
    </xf>
    <xf numFmtId="0" fontId="4" fillId="24" borderId="19" xfId="0" applyFont="1" applyFill="1" applyBorder="1" applyAlignment="1" applyProtection="1">
      <alignment horizontal="center" vertical="top" wrapText="1"/>
      <protection/>
    </xf>
    <xf numFmtId="0" fontId="4" fillId="0" borderId="37" xfId="0" applyFont="1" applyBorder="1" applyAlignment="1" applyProtection="1">
      <alignment horizontal="center"/>
      <protection locked="0"/>
    </xf>
    <xf numFmtId="0" fontId="4" fillId="0" borderId="38" xfId="0" applyFont="1" applyBorder="1" applyAlignment="1" applyProtection="1">
      <alignment horizontal="center"/>
      <protection locked="0"/>
    </xf>
    <xf numFmtId="0" fontId="4" fillId="0" borderId="39" xfId="0" applyFont="1" applyBorder="1" applyAlignment="1" applyProtection="1">
      <alignment horizontal="center"/>
      <protection locked="0"/>
    </xf>
    <xf numFmtId="0" fontId="4" fillId="0" borderId="40" xfId="0" applyFont="1" applyBorder="1" applyAlignment="1" applyProtection="1">
      <alignment horizontal="center"/>
      <protection locked="0"/>
    </xf>
    <xf numFmtId="0" fontId="4" fillId="0" borderId="23" xfId="0" applyFont="1" applyBorder="1" applyAlignment="1" applyProtection="1">
      <alignment horizontal="center"/>
      <protection locked="0"/>
    </xf>
    <xf numFmtId="0" fontId="4" fillId="0" borderId="41" xfId="0" applyFont="1" applyBorder="1" applyAlignment="1" applyProtection="1">
      <alignment horizontal="center"/>
      <protection locked="0"/>
    </xf>
    <xf numFmtId="0" fontId="10" fillId="24" borderId="11" xfId="0" applyFont="1" applyFill="1" applyBorder="1" applyAlignment="1" applyProtection="1">
      <alignment horizontal="left" vertical="center" wrapText="1" indent="1"/>
      <protection/>
    </xf>
    <xf numFmtId="0" fontId="10" fillId="24" borderId="12" xfId="0" applyFont="1" applyFill="1" applyBorder="1" applyAlignment="1" applyProtection="1">
      <alignment horizontal="left" vertical="center" wrapText="1" indent="1"/>
      <protection/>
    </xf>
    <xf numFmtId="0" fontId="10" fillId="0" borderId="11" xfId="0" applyFont="1" applyFill="1" applyBorder="1" applyAlignment="1" applyProtection="1">
      <alignment horizontal="center" vertical="center" wrapText="1"/>
      <protection locked="0"/>
    </xf>
    <xf numFmtId="0" fontId="2" fillId="24" borderId="13" xfId="0" applyFont="1" applyFill="1" applyBorder="1" applyAlignment="1" applyProtection="1">
      <alignment horizontal="center" vertical="center" wrapText="1"/>
      <protection/>
    </xf>
    <xf numFmtId="0" fontId="10" fillId="0" borderId="12" xfId="0" applyFont="1" applyFill="1" applyBorder="1" applyAlignment="1" applyProtection="1">
      <alignment horizontal="center" vertical="center" wrapText="1"/>
      <protection locked="0"/>
    </xf>
    <xf numFmtId="0" fontId="2" fillId="24" borderId="13" xfId="0" applyFont="1" applyFill="1" applyBorder="1" applyAlignment="1" applyProtection="1">
      <alignment horizontal="center" vertical="center" textRotation="90" wrapText="1"/>
      <protection/>
    </xf>
    <xf numFmtId="0" fontId="2" fillId="0" borderId="21" xfId="0" applyFont="1" applyFill="1" applyBorder="1" applyAlignment="1" applyProtection="1">
      <alignment horizontal="center" vertical="center" wrapText="1"/>
      <protection/>
    </xf>
    <xf numFmtId="0" fontId="2" fillId="0" borderId="22" xfId="0" applyFont="1" applyFill="1" applyBorder="1" applyAlignment="1" applyProtection="1">
      <alignment horizontal="center" vertical="center" wrapText="1"/>
      <protection/>
    </xf>
    <xf numFmtId="0" fontId="2" fillId="0" borderId="23" xfId="0" applyFont="1" applyFill="1" applyBorder="1" applyAlignment="1" applyProtection="1">
      <alignment horizontal="center" vertical="center" wrapText="1"/>
      <protection/>
    </xf>
    <xf numFmtId="0" fontId="2" fillId="0" borderId="21" xfId="0" applyFont="1" applyFill="1" applyBorder="1" applyAlignment="1" applyProtection="1">
      <alignment horizontal="center" vertical="center" textRotation="90" wrapText="1"/>
      <protection/>
    </xf>
    <xf numFmtId="0" fontId="33" fillId="26" borderId="0" xfId="0" applyFont="1" applyFill="1" applyAlignment="1" applyProtection="1">
      <alignment horizontal="center"/>
      <protection/>
    </xf>
    <xf numFmtId="0" fontId="2" fillId="24" borderId="15" xfId="0" applyFont="1" applyFill="1" applyBorder="1" applyAlignment="1" applyProtection="1">
      <alignment horizontal="center" vertical="center" textRotation="90" wrapText="1"/>
      <protection/>
    </xf>
    <xf numFmtId="0" fontId="2" fillId="24" borderId="14" xfId="0" applyFont="1" applyFill="1" applyBorder="1" applyAlignment="1" applyProtection="1">
      <alignment horizontal="center" vertical="center" textRotation="90" wrapText="1"/>
      <protection/>
    </xf>
    <xf numFmtId="0" fontId="2" fillId="24" borderId="16" xfId="0" applyFont="1" applyFill="1" applyBorder="1" applyAlignment="1" applyProtection="1">
      <alignment horizontal="center" vertical="center" textRotation="90" wrapText="1"/>
      <protection/>
    </xf>
    <xf numFmtId="0" fontId="10" fillId="0" borderId="0" xfId="0" applyFont="1" applyFill="1" applyBorder="1" applyAlignment="1" applyProtection="1">
      <alignment horizontal="left" vertical="center" wrapText="1" indent="1"/>
      <protection/>
    </xf>
    <xf numFmtId="0" fontId="10" fillId="0" borderId="0" xfId="0" applyFont="1" applyFill="1" applyBorder="1" applyAlignment="1" applyProtection="1">
      <alignment horizontal="center" vertical="center" wrapText="1"/>
      <protection locked="0"/>
    </xf>
    <xf numFmtId="0" fontId="2" fillId="24" borderId="42" xfId="0" applyFont="1" applyFill="1" applyBorder="1" applyAlignment="1" applyProtection="1">
      <alignment horizontal="center" vertical="center" wrapText="1"/>
      <protection/>
    </xf>
    <xf numFmtId="0" fontId="2" fillId="24" borderId="43" xfId="0" applyFont="1" applyFill="1" applyBorder="1" applyAlignment="1" applyProtection="1">
      <alignment horizontal="center" vertical="center" wrapText="1"/>
      <protection/>
    </xf>
    <xf numFmtId="0" fontId="2" fillId="24" borderId="44" xfId="0" applyFont="1" applyFill="1" applyBorder="1" applyAlignment="1" applyProtection="1">
      <alignment horizontal="center" vertical="center" wrapText="1"/>
      <protection/>
    </xf>
    <xf numFmtId="0" fontId="34" fillId="26" borderId="0" xfId="0" applyFont="1" applyFill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0" fontId="30" fillId="26" borderId="0" xfId="0" applyFont="1" applyFill="1" applyAlignment="1">
      <alignment horizontal="center"/>
    </xf>
    <xf numFmtId="0" fontId="7" fillId="24" borderId="15" xfId="0" applyFont="1" applyFill="1" applyBorder="1" applyAlignment="1" applyProtection="1">
      <alignment horizontal="center" vertical="center" wrapText="1"/>
      <protection/>
    </xf>
    <xf numFmtId="0" fontId="7" fillId="24" borderId="16" xfId="0" applyFont="1" applyFill="1" applyBorder="1" applyAlignment="1" applyProtection="1">
      <alignment horizontal="center" vertical="center" wrapText="1"/>
      <protection/>
    </xf>
    <xf numFmtId="0" fontId="4" fillId="24" borderId="13" xfId="0" applyFont="1" applyFill="1" applyBorder="1" applyAlignment="1" applyProtection="1">
      <alignment horizontal="center" vertical="top" wrapText="1"/>
      <protection/>
    </xf>
    <xf numFmtId="0" fontId="4" fillId="24" borderId="42" xfId="0" applyFont="1" applyFill="1" applyBorder="1" applyAlignment="1" applyProtection="1">
      <alignment horizontal="center" vertical="top" wrapText="1"/>
      <protection/>
    </xf>
    <xf numFmtId="0" fontId="4" fillId="24" borderId="43" xfId="0" applyFont="1" applyFill="1" applyBorder="1" applyAlignment="1" applyProtection="1">
      <alignment horizontal="center" vertical="top" wrapText="1"/>
      <protection/>
    </xf>
    <xf numFmtId="0" fontId="4" fillId="24" borderId="44" xfId="0" applyFont="1" applyFill="1" applyBorder="1" applyAlignment="1" applyProtection="1">
      <alignment horizontal="center" vertical="top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Vietec@2014#giua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81"/>
  <sheetViews>
    <sheetView showGridLines="0" showZeros="0" zoomScale="75" zoomScaleNormal="7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5" sqref="A5"/>
      <selection pane="bottomRight" activeCell="S57" sqref="S57"/>
    </sheetView>
  </sheetViews>
  <sheetFormatPr defaultColWidth="9.00390625" defaultRowHeight="15.75" customHeight="1"/>
  <cols>
    <col min="1" max="1" width="18.25390625" style="1" customWidth="1"/>
    <col min="2" max="2" width="6.125" style="1" customWidth="1"/>
    <col min="3" max="6" width="3.75390625" style="1" customWidth="1"/>
    <col min="7" max="8" width="3.25390625" style="20" customWidth="1"/>
    <col min="9" max="12" width="3.75390625" style="20" customWidth="1"/>
    <col min="13" max="14" width="3.25390625" style="20" customWidth="1"/>
    <col min="15" max="18" width="3.75390625" style="20" customWidth="1"/>
    <col min="19" max="20" width="3.25390625" style="20" customWidth="1"/>
    <col min="21" max="24" width="3.75390625" style="20" customWidth="1"/>
    <col min="25" max="26" width="3.25390625" style="20" customWidth="1"/>
    <col min="27" max="30" width="3.75390625" style="20" customWidth="1"/>
    <col min="31" max="32" width="3.25390625" style="20" customWidth="1"/>
    <col min="33" max="36" width="3.50390625" style="21" customWidth="1"/>
    <col min="37" max="37" width="3.125" style="21" bestFit="1" customWidth="1"/>
    <col min="38" max="38" width="4.375" style="0" customWidth="1"/>
    <col min="39" max="40" width="3.50390625" style="0" customWidth="1"/>
    <col min="41" max="42" width="3.50390625" style="20" customWidth="1"/>
    <col min="43" max="43" width="4.50390625" style="20" customWidth="1"/>
    <col min="44" max="47" width="3.50390625" style="20" customWidth="1"/>
    <col min="48" max="48" width="4.375" style="1" customWidth="1"/>
    <col min="49" max="50" width="3.50390625" style="1" customWidth="1"/>
    <col min="51" max="52" width="4.50390625" style="1" customWidth="1"/>
    <col min="53" max="62" width="3.50390625" style="1" customWidth="1"/>
    <col min="63" max="63" width="3.875" style="1" customWidth="1"/>
    <col min="64" max="16384" width="9.00390625" style="1" customWidth="1"/>
  </cols>
  <sheetData>
    <row r="1" spans="8:46" ht="25.5" customHeight="1">
      <c r="H1" s="102" t="s">
        <v>90</v>
      </c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X1" s="139">
        <f>IF(AND(COUNT(AG8:BK64)=1191,COUNTIF(B65:AF81,0)+COUNTBLANK(B65:AF81)=527),"","Còn lỗi. Kiểm tra lại!")</f>
      </c>
      <c r="Y1" s="139"/>
      <c r="Z1" s="139"/>
      <c r="AA1" s="139"/>
      <c r="AB1" s="139"/>
      <c r="AC1" s="139"/>
      <c r="AD1" s="139"/>
      <c r="AE1" s="139"/>
      <c r="AF1" s="139"/>
      <c r="AG1" s="139"/>
      <c r="AH1" s="103"/>
      <c r="AI1" s="103"/>
      <c r="AJ1" s="103"/>
      <c r="AK1" s="103"/>
      <c r="AL1" s="103"/>
      <c r="AM1" s="103"/>
      <c r="AN1" s="103"/>
      <c r="AO1" s="103"/>
      <c r="AP1" s="103"/>
      <c r="AQ1" s="103"/>
      <c r="AR1" s="103"/>
      <c r="AS1" s="103"/>
      <c r="AT1" s="103"/>
    </row>
    <row r="2" spans="1:32" ht="15.75" customHeight="1">
      <c r="A2" s="37"/>
      <c r="B2" s="37"/>
      <c r="C2" s="37"/>
      <c r="D2" s="37"/>
      <c r="E2" s="37"/>
      <c r="F2" s="37"/>
      <c r="G2" s="37"/>
      <c r="H2" s="37"/>
      <c r="I2" s="129" t="s">
        <v>44</v>
      </c>
      <c r="J2" s="129"/>
      <c r="K2" s="129"/>
      <c r="L2" s="131" t="s">
        <v>104</v>
      </c>
      <c r="M2" s="131"/>
      <c r="N2" s="131"/>
      <c r="O2" s="131"/>
      <c r="P2" s="131"/>
      <c r="Q2" s="131"/>
      <c r="R2" s="131"/>
      <c r="S2" s="131"/>
      <c r="T2" s="131"/>
      <c r="U2" s="131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</row>
    <row r="3" spans="9:21" ht="15.75" customHeight="1">
      <c r="I3" s="130" t="s">
        <v>45</v>
      </c>
      <c r="J3" s="130"/>
      <c r="K3" s="130"/>
      <c r="L3" s="133" t="s">
        <v>105</v>
      </c>
      <c r="M3" s="133"/>
      <c r="N3" s="133" t="s">
        <v>46</v>
      </c>
      <c r="O3" s="133"/>
      <c r="P3" s="133"/>
      <c r="Q3" s="133"/>
      <c r="R3" s="133"/>
      <c r="S3" s="133"/>
      <c r="T3" s="133"/>
      <c r="U3" s="133"/>
    </row>
    <row r="4" spans="1:32" ht="15.75" customHeight="1">
      <c r="A4" s="38" t="s">
        <v>38</v>
      </c>
      <c r="B4" s="38"/>
      <c r="C4" s="39"/>
      <c r="D4" s="39"/>
      <c r="E4" s="39"/>
      <c r="F4" s="39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</row>
    <row r="5" spans="1:62" s="9" customFormat="1" ht="21.75" customHeight="1">
      <c r="A5" s="132"/>
      <c r="B5" s="140" t="s">
        <v>65</v>
      </c>
      <c r="C5" s="132" t="s">
        <v>33</v>
      </c>
      <c r="D5" s="132"/>
      <c r="E5" s="132"/>
      <c r="F5" s="132"/>
      <c r="G5" s="132"/>
      <c r="H5" s="132"/>
      <c r="I5" s="132" t="s">
        <v>34</v>
      </c>
      <c r="J5" s="132"/>
      <c r="K5" s="132"/>
      <c r="L5" s="132"/>
      <c r="M5" s="132"/>
      <c r="N5" s="132"/>
      <c r="O5" s="132" t="s">
        <v>35</v>
      </c>
      <c r="P5" s="132"/>
      <c r="Q5" s="132"/>
      <c r="R5" s="132"/>
      <c r="S5" s="132"/>
      <c r="T5" s="132"/>
      <c r="U5" s="132" t="s">
        <v>36</v>
      </c>
      <c r="V5" s="132"/>
      <c r="W5" s="132"/>
      <c r="X5" s="132"/>
      <c r="Y5" s="132"/>
      <c r="Z5" s="132"/>
      <c r="AA5" s="132" t="s">
        <v>37</v>
      </c>
      <c r="AB5" s="132"/>
      <c r="AC5" s="132"/>
      <c r="AD5" s="132"/>
      <c r="AE5" s="132"/>
      <c r="AF5" s="132"/>
      <c r="AG5" s="135" t="s">
        <v>33</v>
      </c>
      <c r="AH5" s="136"/>
      <c r="AI5" s="136"/>
      <c r="AJ5" s="136"/>
      <c r="AK5" s="136"/>
      <c r="AL5" s="137"/>
      <c r="AM5" s="135" t="s">
        <v>34</v>
      </c>
      <c r="AN5" s="136"/>
      <c r="AO5" s="136"/>
      <c r="AP5" s="136"/>
      <c r="AQ5" s="136"/>
      <c r="AR5" s="137"/>
      <c r="AS5" s="135" t="s">
        <v>35</v>
      </c>
      <c r="AT5" s="136"/>
      <c r="AU5" s="136"/>
      <c r="AV5" s="136"/>
      <c r="AW5" s="136"/>
      <c r="AX5" s="137"/>
      <c r="AY5" s="135" t="s">
        <v>36</v>
      </c>
      <c r="AZ5" s="136"/>
      <c r="BA5" s="136"/>
      <c r="BB5" s="136"/>
      <c r="BC5" s="136"/>
      <c r="BD5" s="137"/>
      <c r="BE5" s="135" t="s">
        <v>37</v>
      </c>
      <c r="BF5" s="136"/>
      <c r="BG5" s="136"/>
      <c r="BH5" s="136"/>
      <c r="BI5" s="136"/>
      <c r="BJ5" s="137"/>
    </row>
    <row r="6" spans="1:62" s="9" customFormat="1" ht="20.25" customHeight="1">
      <c r="A6" s="132"/>
      <c r="B6" s="141"/>
      <c r="C6" s="134" t="s">
        <v>0</v>
      </c>
      <c r="D6" s="132" t="s">
        <v>43</v>
      </c>
      <c r="E6" s="132"/>
      <c r="F6" s="132"/>
      <c r="G6" s="132"/>
      <c r="H6" s="132"/>
      <c r="I6" s="134" t="s">
        <v>0</v>
      </c>
      <c r="J6" s="132" t="s">
        <v>43</v>
      </c>
      <c r="K6" s="132"/>
      <c r="L6" s="132"/>
      <c r="M6" s="132"/>
      <c r="N6" s="132"/>
      <c r="O6" s="134" t="s">
        <v>0</v>
      </c>
      <c r="P6" s="132" t="s">
        <v>43</v>
      </c>
      <c r="Q6" s="132"/>
      <c r="R6" s="132"/>
      <c r="S6" s="132"/>
      <c r="T6" s="132"/>
      <c r="U6" s="134" t="s">
        <v>0</v>
      </c>
      <c r="V6" s="132" t="s">
        <v>43</v>
      </c>
      <c r="W6" s="132"/>
      <c r="X6" s="132"/>
      <c r="Y6" s="132"/>
      <c r="Z6" s="132"/>
      <c r="AA6" s="134" t="s">
        <v>0</v>
      </c>
      <c r="AB6" s="132" t="s">
        <v>43</v>
      </c>
      <c r="AC6" s="132"/>
      <c r="AD6" s="132"/>
      <c r="AE6" s="132"/>
      <c r="AF6" s="132"/>
      <c r="AG6" s="138" t="s">
        <v>0</v>
      </c>
      <c r="AH6" s="136" t="s">
        <v>43</v>
      </c>
      <c r="AI6" s="136"/>
      <c r="AJ6" s="136"/>
      <c r="AK6" s="136"/>
      <c r="AL6" s="137"/>
      <c r="AM6" s="138" t="s">
        <v>0</v>
      </c>
      <c r="AN6" s="136" t="s">
        <v>43</v>
      </c>
      <c r="AO6" s="136"/>
      <c r="AP6" s="136"/>
      <c r="AQ6" s="136"/>
      <c r="AR6" s="137"/>
      <c r="AS6" s="138" t="s">
        <v>0</v>
      </c>
      <c r="AT6" s="136" t="s">
        <v>43</v>
      </c>
      <c r="AU6" s="136"/>
      <c r="AV6" s="136"/>
      <c r="AW6" s="136"/>
      <c r="AX6" s="137"/>
      <c r="AY6" s="138" t="s">
        <v>0</v>
      </c>
      <c r="AZ6" s="136" t="s">
        <v>43</v>
      </c>
      <c r="BA6" s="136"/>
      <c r="BB6" s="136"/>
      <c r="BC6" s="136"/>
      <c r="BD6" s="137"/>
      <c r="BE6" s="138" t="s">
        <v>0</v>
      </c>
      <c r="BF6" s="136" t="s">
        <v>43</v>
      </c>
      <c r="BG6" s="136"/>
      <c r="BH6" s="136"/>
      <c r="BI6" s="136"/>
      <c r="BJ6" s="137"/>
    </row>
    <row r="7" spans="1:62" ht="54.75" customHeight="1">
      <c r="A7" s="132"/>
      <c r="B7" s="142"/>
      <c r="C7" s="134"/>
      <c r="D7" s="27" t="s">
        <v>30</v>
      </c>
      <c r="E7" s="27" t="s">
        <v>1</v>
      </c>
      <c r="F7" s="27" t="s">
        <v>29</v>
      </c>
      <c r="G7" s="27" t="s">
        <v>32</v>
      </c>
      <c r="H7" s="27" t="s">
        <v>42</v>
      </c>
      <c r="I7" s="134"/>
      <c r="J7" s="27" t="s">
        <v>30</v>
      </c>
      <c r="K7" s="27" t="s">
        <v>1</v>
      </c>
      <c r="L7" s="27" t="s">
        <v>29</v>
      </c>
      <c r="M7" s="27" t="s">
        <v>32</v>
      </c>
      <c r="N7" s="27" t="s">
        <v>42</v>
      </c>
      <c r="O7" s="134"/>
      <c r="P7" s="27" t="s">
        <v>30</v>
      </c>
      <c r="Q7" s="27" t="s">
        <v>1</v>
      </c>
      <c r="R7" s="27" t="s">
        <v>29</v>
      </c>
      <c r="S7" s="27" t="s">
        <v>32</v>
      </c>
      <c r="T7" s="27" t="s">
        <v>42</v>
      </c>
      <c r="U7" s="134"/>
      <c r="V7" s="27" t="s">
        <v>30</v>
      </c>
      <c r="W7" s="27" t="s">
        <v>1</v>
      </c>
      <c r="X7" s="27" t="s">
        <v>29</v>
      </c>
      <c r="Y7" s="27" t="s">
        <v>32</v>
      </c>
      <c r="Z7" s="27" t="s">
        <v>42</v>
      </c>
      <c r="AA7" s="134"/>
      <c r="AB7" s="27" t="s">
        <v>30</v>
      </c>
      <c r="AC7" s="27" t="s">
        <v>1</v>
      </c>
      <c r="AD7" s="27" t="s">
        <v>29</v>
      </c>
      <c r="AE7" s="27" t="s">
        <v>32</v>
      </c>
      <c r="AF7" s="27" t="s">
        <v>42</v>
      </c>
      <c r="AG7" s="138"/>
      <c r="AH7" s="59" t="s">
        <v>30</v>
      </c>
      <c r="AI7" s="59" t="s">
        <v>1</v>
      </c>
      <c r="AJ7" s="59" t="s">
        <v>29</v>
      </c>
      <c r="AK7" s="59" t="s">
        <v>32</v>
      </c>
      <c r="AL7" s="60" t="s">
        <v>42</v>
      </c>
      <c r="AM7" s="138"/>
      <c r="AN7" s="59" t="s">
        <v>30</v>
      </c>
      <c r="AO7" s="59" t="s">
        <v>1</v>
      </c>
      <c r="AP7" s="59" t="s">
        <v>29</v>
      </c>
      <c r="AQ7" s="59" t="s">
        <v>32</v>
      </c>
      <c r="AR7" s="60" t="s">
        <v>42</v>
      </c>
      <c r="AS7" s="138"/>
      <c r="AT7" s="59" t="s">
        <v>30</v>
      </c>
      <c r="AU7" s="59" t="s">
        <v>1</v>
      </c>
      <c r="AV7" s="59" t="s">
        <v>29</v>
      </c>
      <c r="AW7" s="59" t="s">
        <v>32</v>
      </c>
      <c r="AX7" s="60" t="s">
        <v>42</v>
      </c>
      <c r="AY7" s="138"/>
      <c r="AZ7" s="59" t="s">
        <v>30</v>
      </c>
      <c r="BA7" s="59" t="s">
        <v>1</v>
      </c>
      <c r="BB7" s="59" t="s">
        <v>29</v>
      </c>
      <c r="BC7" s="59" t="s">
        <v>32</v>
      </c>
      <c r="BD7" s="60" t="s">
        <v>42</v>
      </c>
      <c r="BE7" s="138"/>
      <c r="BF7" s="59" t="s">
        <v>30</v>
      </c>
      <c r="BG7" s="59" t="s">
        <v>1</v>
      </c>
      <c r="BH7" s="59" t="s">
        <v>29</v>
      </c>
      <c r="BI7" s="59" t="s">
        <v>32</v>
      </c>
      <c r="BJ7" s="60" t="s">
        <v>42</v>
      </c>
    </row>
    <row r="8" spans="1:63" ht="18" customHeight="1">
      <c r="A8" s="30" t="s">
        <v>47</v>
      </c>
      <c r="B8" s="30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52"/>
      <c r="AH8" s="53">
        <f>IF(D8-C8&gt;0,D8-C8,)</f>
        <v>0</v>
      </c>
      <c r="AI8" s="53">
        <f>IF(E8-C8&gt;0,E8-C8,)</f>
        <v>0</v>
      </c>
      <c r="AJ8" s="53">
        <f>IF(F8&gt;D8,F8-D8,IF(F8&gt;E8,F8-E8,""))</f>
      </c>
      <c r="AK8" s="53">
        <f>IF(G8-C8&gt;0,G8-C8,)</f>
        <v>0</v>
      </c>
      <c r="AL8" s="54">
        <f>IF(H8-C8&gt;0,H8-C8,)</f>
        <v>0</v>
      </c>
      <c r="AM8" s="52"/>
      <c r="AN8" s="53">
        <f>IF(J8-I8&gt;0,J8-I8,)</f>
        <v>0</v>
      </c>
      <c r="AO8" s="53">
        <f aca="true" t="shared" si="0" ref="AO8:AO39">IF(K8-I8&gt;0,K8-I8,)</f>
        <v>0</v>
      </c>
      <c r="AP8" s="53">
        <f>IF(L8&gt;K8,L8-K8,IF(L8&gt;J8,L8-J8,""))</f>
      </c>
      <c r="AQ8" s="53">
        <f>IF(M8-I8&gt;0,M8-I8,)</f>
        <v>0</v>
      </c>
      <c r="AR8" s="54">
        <f>IF(N8-I8&gt;0,N8-I8,)</f>
        <v>0</v>
      </c>
      <c r="AS8" s="52"/>
      <c r="AT8" s="53">
        <f>IF(P8-O8&gt;0,P8-O8,)</f>
        <v>0</v>
      </c>
      <c r="AU8" s="53">
        <f>IF(Q8-O8&gt;0,Q8-O8,)</f>
        <v>0</v>
      </c>
      <c r="AV8" s="53">
        <f>IF(R8&gt;P8,R8-P8,IF(R8&gt;Q8,R8-Q8,""))</f>
      </c>
      <c r="AW8" s="53">
        <f>IF(S8-O8&gt;0,S8-O8,)</f>
        <v>0</v>
      </c>
      <c r="AX8" s="54">
        <f>IF(T8-O8&gt;0,T8-O8,)</f>
        <v>0</v>
      </c>
      <c r="AY8" s="52"/>
      <c r="AZ8" s="53">
        <f>IF(V8-U8&gt;0,V8-U8,)</f>
        <v>0</v>
      </c>
      <c r="BA8" s="53">
        <f>IF(W8-U8&gt;0,W8-U8,)</f>
        <v>0</v>
      </c>
      <c r="BB8" s="53">
        <f>IF(X8&gt;V8,X8-V8,IF(X8&gt;W8,X8-W8,""))</f>
      </c>
      <c r="BC8" s="53">
        <f>IF(Y8-U8&gt;0,Y8-U8,)</f>
        <v>0</v>
      </c>
      <c r="BD8" s="54">
        <f>IF(Z8-U8&gt;0,Z8-U8,)</f>
        <v>0</v>
      </c>
      <c r="BE8" s="52"/>
      <c r="BF8" s="53">
        <f>IF(AB8-AA8&gt;0,AB8-AA8,)</f>
        <v>0</v>
      </c>
      <c r="BG8" s="53">
        <f>IF(AC8-AA8&gt;0,AC8-AA8,)</f>
        <v>0</v>
      </c>
      <c r="BH8" s="53">
        <f>IF(AD8&gt;AB8,AD8-AB8,IF(AD8&gt;AC8,AD8-AC8,""))</f>
      </c>
      <c r="BI8" s="53">
        <f>IF(AE8-AA8&gt;0,AE8-AA8,)</f>
        <v>0</v>
      </c>
      <c r="BJ8" s="54">
        <f>IF(AF8-AA8&gt;0,AF8-AA8,)</f>
        <v>0</v>
      </c>
      <c r="BK8" s="61"/>
    </row>
    <row r="9" spans="1:63" ht="18" customHeight="1">
      <c r="A9" s="4" t="s">
        <v>2</v>
      </c>
      <c r="B9" s="63">
        <f aca="true" t="shared" si="1" ref="B9:B17">C9+I9+O9+U9+AA9</f>
        <v>476</v>
      </c>
      <c r="C9" s="34">
        <f aca="true" t="shared" si="2" ref="C9:AF9">SUM(C10:C11)</f>
        <v>105</v>
      </c>
      <c r="D9" s="34">
        <f t="shared" si="2"/>
        <v>53</v>
      </c>
      <c r="E9" s="34">
        <f t="shared" si="2"/>
        <v>0</v>
      </c>
      <c r="F9" s="34">
        <f t="shared" si="2"/>
        <v>0</v>
      </c>
      <c r="G9" s="34">
        <f t="shared" si="2"/>
        <v>0</v>
      </c>
      <c r="H9" s="34">
        <f t="shared" si="2"/>
        <v>0</v>
      </c>
      <c r="I9" s="34">
        <f t="shared" si="2"/>
        <v>103</v>
      </c>
      <c r="J9" s="34">
        <f t="shared" si="2"/>
        <v>45</v>
      </c>
      <c r="K9" s="34">
        <f t="shared" si="2"/>
        <v>0</v>
      </c>
      <c r="L9" s="34">
        <f t="shared" si="2"/>
        <v>0</v>
      </c>
      <c r="M9" s="34">
        <f t="shared" si="2"/>
        <v>0</v>
      </c>
      <c r="N9" s="34">
        <f t="shared" si="2"/>
        <v>0</v>
      </c>
      <c r="O9" s="34">
        <f t="shared" si="2"/>
        <v>97</v>
      </c>
      <c r="P9" s="34">
        <f t="shared" si="2"/>
        <v>52</v>
      </c>
      <c r="Q9" s="34">
        <f t="shared" si="2"/>
        <v>0</v>
      </c>
      <c r="R9" s="34">
        <f t="shared" si="2"/>
        <v>0</v>
      </c>
      <c r="S9" s="34">
        <f t="shared" si="2"/>
        <v>0</v>
      </c>
      <c r="T9" s="34">
        <f t="shared" si="2"/>
        <v>0</v>
      </c>
      <c r="U9" s="34">
        <f t="shared" si="2"/>
        <v>97</v>
      </c>
      <c r="V9" s="34">
        <f t="shared" si="2"/>
        <v>49</v>
      </c>
      <c r="W9" s="34">
        <f t="shared" si="2"/>
        <v>0</v>
      </c>
      <c r="X9" s="34">
        <f t="shared" si="2"/>
        <v>0</v>
      </c>
      <c r="Y9" s="34">
        <f t="shared" si="2"/>
        <v>0</v>
      </c>
      <c r="Z9" s="34">
        <f t="shared" si="2"/>
        <v>0</v>
      </c>
      <c r="AA9" s="34">
        <f t="shared" si="2"/>
        <v>74</v>
      </c>
      <c r="AB9" s="34">
        <f t="shared" si="2"/>
        <v>29</v>
      </c>
      <c r="AC9" s="34">
        <f t="shared" si="2"/>
        <v>0</v>
      </c>
      <c r="AD9" s="34">
        <f t="shared" si="2"/>
        <v>0</v>
      </c>
      <c r="AE9" s="34">
        <f t="shared" si="2"/>
        <v>0</v>
      </c>
      <c r="AF9" s="34">
        <f t="shared" si="2"/>
        <v>0</v>
      </c>
      <c r="AG9" s="52"/>
      <c r="AH9" s="53">
        <f aca="true" t="shared" si="3" ref="AH9:AH64">IF(D9-C9&gt;0,D9-C9,)</f>
        <v>0</v>
      </c>
      <c r="AI9" s="53">
        <f aca="true" t="shared" si="4" ref="AI9:AI64">IF(E9-C9&gt;0,E9-C9,)</f>
        <v>0</v>
      </c>
      <c r="AJ9" s="53">
        <f aca="true" t="shared" si="5" ref="AJ9:AJ64">IF(F9&gt;D9,F9-D9,IF(F9&gt;E9,F9-E9,""))</f>
      </c>
      <c r="AK9" s="53">
        <f aca="true" t="shared" si="6" ref="AK9:AK64">IF(G9-C9&gt;0,G9-C9,)</f>
        <v>0</v>
      </c>
      <c r="AL9" s="54">
        <f aca="true" t="shared" si="7" ref="AL9:AL64">IF(H9-C9&gt;0,H9-C9,)</f>
        <v>0</v>
      </c>
      <c r="AM9" s="52"/>
      <c r="AN9" s="53">
        <f aca="true" t="shared" si="8" ref="AN9:AN64">IF(J9-I9&gt;0,J9-I9,)</f>
        <v>0</v>
      </c>
      <c r="AO9" s="53">
        <f t="shared" si="0"/>
        <v>0</v>
      </c>
      <c r="AP9" s="53">
        <f aca="true" t="shared" si="9" ref="AP9:AP64">IF(L9&gt;K9,L9-K9,IF(L9&gt;J9,L9-J9,""))</f>
      </c>
      <c r="AQ9" s="53">
        <f aca="true" t="shared" si="10" ref="AQ9:AQ64">IF(M9-I9&gt;0,M9-I9,)</f>
        <v>0</v>
      </c>
      <c r="AR9" s="54">
        <f aca="true" t="shared" si="11" ref="AR9:AR64">IF(N9-I9&gt;0,N9-I9,)</f>
        <v>0</v>
      </c>
      <c r="AS9" s="52"/>
      <c r="AT9" s="53">
        <f aca="true" t="shared" si="12" ref="AT9:AT64">IF(P9-O9&gt;0,P9-O9,)</f>
        <v>0</v>
      </c>
      <c r="AU9" s="53">
        <f aca="true" t="shared" si="13" ref="AU9:AU64">IF(Q9-O9&gt;0,Q9-O9,)</f>
        <v>0</v>
      </c>
      <c r="AV9" s="53">
        <f aca="true" t="shared" si="14" ref="AV9:AV64">IF(R9&gt;P9,R9-P9,IF(R9&gt;Q9,R9-Q9,""))</f>
      </c>
      <c r="AW9" s="53">
        <f aca="true" t="shared" si="15" ref="AW9:AW64">IF(S9-O9&gt;0,S9-O9,)</f>
        <v>0</v>
      </c>
      <c r="AX9" s="54">
        <f aca="true" t="shared" si="16" ref="AX9:AX64">IF(T9-O9&gt;0,T9-O9,)</f>
        <v>0</v>
      </c>
      <c r="AY9" s="52"/>
      <c r="AZ9" s="53">
        <f aca="true" t="shared" si="17" ref="AZ9:AZ64">IF(V9-U9&gt;0,V9-U9,)</f>
        <v>0</v>
      </c>
      <c r="BA9" s="53">
        <f aca="true" t="shared" si="18" ref="BA9:BA64">IF(W9-U9&gt;0,W9-U9,)</f>
        <v>0</v>
      </c>
      <c r="BB9" s="53">
        <f aca="true" t="shared" si="19" ref="BB9:BB64">IF(X9&gt;V9,X9-V9,IF(X9&gt;W9,X9-W9,""))</f>
      </c>
      <c r="BC9" s="53">
        <f>IF(Y9-U9&gt;0,Y9-U9,)</f>
        <v>0</v>
      </c>
      <c r="BD9" s="54">
        <f aca="true" t="shared" si="20" ref="BD9:BD64">IF(Z9-U9&gt;0,Z9-U9,)</f>
        <v>0</v>
      </c>
      <c r="BE9" s="52"/>
      <c r="BF9" s="53">
        <f aca="true" t="shared" si="21" ref="BF9:BF64">IF(AB9-AA9&gt;0,AB9-AA9,)</f>
        <v>0</v>
      </c>
      <c r="BG9" s="53">
        <f aca="true" t="shared" si="22" ref="BG9:BG64">IF(AC9-AA9&gt;0,AC9-AA9,)</f>
        <v>0</v>
      </c>
      <c r="BH9" s="53">
        <f aca="true" t="shared" si="23" ref="BH9:BH63">IF(AD9&gt;AB9,AD9-AB9,IF(AD9&gt;AC9,AD9-AC9,""))</f>
      </c>
      <c r="BI9" s="53">
        <f>IF(AE9-AA9&gt;0,AE9-AA9,)</f>
        <v>0</v>
      </c>
      <c r="BJ9" s="54">
        <f aca="true" t="shared" si="24" ref="BJ9:BJ64">IF(AF9-AA9&gt;0,AF9-AA9,)</f>
        <v>0</v>
      </c>
      <c r="BK9" s="61"/>
    </row>
    <row r="10" spans="1:63" ht="18" customHeight="1">
      <c r="A10" s="3" t="s">
        <v>48</v>
      </c>
      <c r="B10" s="64">
        <f t="shared" si="1"/>
        <v>474</v>
      </c>
      <c r="C10" s="31">
        <v>103</v>
      </c>
      <c r="D10" s="31">
        <v>53</v>
      </c>
      <c r="E10" s="31"/>
      <c r="F10" s="31"/>
      <c r="G10" s="31"/>
      <c r="H10" s="32"/>
      <c r="I10" s="31">
        <v>103</v>
      </c>
      <c r="J10" s="31">
        <v>45</v>
      </c>
      <c r="K10" s="31"/>
      <c r="L10" s="31"/>
      <c r="M10" s="31"/>
      <c r="N10" s="32"/>
      <c r="O10" s="31">
        <v>97</v>
      </c>
      <c r="P10" s="31">
        <v>52</v>
      </c>
      <c r="Q10" s="31"/>
      <c r="R10" s="31"/>
      <c r="S10" s="31"/>
      <c r="T10" s="32"/>
      <c r="U10" s="31">
        <v>97</v>
      </c>
      <c r="V10" s="31">
        <v>49</v>
      </c>
      <c r="W10" s="31"/>
      <c r="X10" s="31"/>
      <c r="Y10" s="31"/>
      <c r="Z10" s="32"/>
      <c r="AA10" s="31">
        <v>74</v>
      </c>
      <c r="AB10" s="31">
        <v>29</v>
      </c>
      <c r="AC10" s="31"/>
      <c r="AD10" s="31"/>
      <c r="AE10" s="31"/>
      <c r="AF10" s="31"/>
      <c r="AG10" s="52"/>
      <c r="AH10" s="53">
        <f t="shared" si="3"/>
        <v>0</v>
      </c>
      <c r="AI10" s="53">
        <f t="shared" si="4"/>
        <v>0</v>
      </c>
      <c r="AJ10" s="53">
        <f t="shared" si="5"/>
      </c>
      <c r="AK10" s="53">
        <f t="shared" si="6"/>
        <v>0</v>
      </c>
      <c r="AL10" s="54">
        <f t="shared" si="7"/>
        <v>0</v>
      </c>
      <c r="AM10" s="52"/>
      <c r="AN10" s="53">
        <f t="shared" si="8"/>
        <v>0</v>
      </c>
      <c r="AO10" s="53">
        <f t="shared" si="0"/>
        <v>0</v>
      </c>
      <c r="AP10" s="53">
        <f t="shared" si="9"/>
      </c>
      <c r="AQ10" s="53">
        <f t="shared" si="10"/>
        <v>0</v>
      </c>
      <c r="AR10" s="54">
        <f t="shared" si="11"/>
        <v>0</v>
      </c>
      <c r="AS10" s="52"/>
      <c r="AT10" s="53">
        <f t="shared" si="12"/>
        <v>0</v>
      </c>
      <c r="AU10" s="53">
        <f t="shared" si="13"/>
        <v>0</v>
      </c>
      <c r="AV10" s="53">
        <f t="shared" si="14"/>
      </c>
      <c r="AW10" s="53">
        <f t="shared" si="15"/>
        <v>0</v>
      </c>
      <c r="AX10" s="54">
        <f t="shared" si="16"/>
        <v>0</v>
      </c>
      <c r="AY10" s="52"/>
      <c r="AZ10" s="53">
        <f t="shared" si="17"/>
        <v>0</v>
      </c>
      <c r="BA10" s="53">
        <f t="shared" si="18"/>
        <v>0</v>
      </c>
      <c r="BB10" s="53">
        <f t="shared" si="19"/>
      </c>
      <c r="BC10" s="53">
        <f aca="true" t="shared" si="25" ref="BC10:BC64">IF(Y10-U10&gt;0,Y10-U10,)</f>
        <v>0</v>
      </c>
      <c r="BD10" s="54">
        <f t="shared" si="20"/>
        <v>0</v>
      </c>
      <c r="BE10" s="52"/>
      <c r="BF10" s="53">
        <f t="shared" si="21"/>
        <v>0</v>
      </c>
      <c r="BG10" s="53">
        <f t="shared" si="22"/>
        <v>0</v>
      </c>
      <c r="BH10" s="53">
        <f t="shared" si="23"/>
      </c>
      <c r="BI10" s="53">
        <f aca="true" t="shared" si="26" ref="BI10:BI64">IF(AE10-AA10&gt;0,AE10-AA10,)</f>
        <v>0</v>
      </c>
      <c r="BJ10" s="54">
        <f t="shared" si="24"/>
        <v>0</v>
      </c>
      <c r="BK10" s="62">
        <f>IF(COUNTIF(C10:AF10,"*")&lt;&gt;0,"Er",)</f>
        <v>0</v>
      </c>
    </row>
    <row r="11" spans="1:63" ht="18" customHeight="1">
      <c r="A11" s="3" t="s">
        <v>49</v>
      </c>
      <c r="B11" s="65">
        <f t="shared" si="1"/>
        <v>2</v>
      </c>
      <c r="C11" s="31">
        <v>2</v>
      </c>
      <c r="D11" s="31">
        <v>0</v>
      </c>
      <c r="E11" s="31"/>
      <c r="F11" s="31"/>
      <c r="G11" s="31"/>
      <c r="H11" s="32"/>
      <c r="I11" s="31"/>
      <c r="J11" s="31"/>
      <c r="K11" s="31"/>
      <c r="L11" s="31"/>
      <c r="M11" s="31"/>
      <c r="N11" s="32"/>
      <c r="O11" s="31"/>
      <c r="P11" s="31"/>
      <c r="Q11" s="31"/>
      <c r="R11" s="31"/>
      <c r="S11" s="31"/>
      <c r="T11" s="32"/>
      <c r="U11" s="31"/>
      <c r="V11" s="31"/>
      <c r="W11" s="31"/>
      <c r="X11" s="31"/>
      <c r="Y11" s="31"/>
      <c r="Z11" s="32"/>
      <c r="AA11" s="31"/>
      <c r="AB11" s="31"/>
      <c r="AC11" s="31"/>
      <c r="AD11" s="31"/>
      <c r="AE11" s="31"/>
      <c r="AF11" s="31"/>
      <c r="AG11" s="52"/>
      <c r="AH11" s="53">
        <f t="shared" si="3"/>
        <v>0</v>
      </c>
      <c r="AI11" s="53">
        <f t="shared" si="4"/>
        <v>0</v>
      </c>
      <c r="AJ11" s="53">
        <f t="shared" si="5"/>
      </c>
      <c r="AK11" s="53">
        <f t="shared" si="6"/>
        <v>0</v>
      </c>
      <c r="AL11" s="54">
        <f t="shared" si="7"/>
        <v>0</v>
      </c>
      <c r="AM11" s="52"/>
      <c r="AN11" s="53">
        <f t="shared" si="8"/>
        <v>0</v>
      </c>
      <c r="AO11" s="53">
        <f t="shared" si="0"/>
        <v>0</v>
      </c>
      <c r="AP11" s="53">
        <f t="shared" si="9"/>
      </c>
      <c r="AQ11" s="53">
        <f t="shared" si="10"/>
        <v>0</v>
      </c>
      <c r="AR11" s="54">
        <f t="shared" si="11"/>
        <v>0</v>
      </c>
      <c r="AS11" s="52"/>
      <c r="AT11" s="53">
        <f t="shared" si="12"/>
        <v>0</v>
      </c>
      <c r="AU11" s="53">
        <f t="shared" si="13"/>
        <v>0</v>
      </c>
      <c r="AV11" s="53">
        <f t="shared" si="14"/>
      </c>
      <c r="AW11" s="53">
        <f t="shared" si="15"/>
        <v>0</v>
      </c>
      <c r="AX11" s="54">
        <f t="shared" si="16"/>
        <v>0</v>
      </c>
      <c r="AY11" s="52"/>
      <c r="AZ11" s="53">
        <f t="shared" si="17"/>
        <v>0</v>
      </c>
      <c r="BA11" s="53">
        <f t="shared" si="18"/>
        <v>0</v>
      </c>
      <c r="BB11" s="53">
        <f t="shared" si="19"/>
      </c>
      <c r="BC11" s="53">
        <f t="shared" si="25"/>
        <v>0</v>
      </c>
      <c r="BD11" s="54">
        <f t="shared" si="20"/>
        <v>0</v>
      </c>
      <c r="BE11" s="52"/>
      <c r="BF11" s="53">
        <f t="shared" si="21"/>
        <v>0</v>
      </c>
      <c r="BG11" s="53">
        <f t="shared" si="22"/>
        <v>0</v>
      </c>
      <c r="BH11" s="53">
        <f t="shared" si="23"/>
      </c>
      <c r="BI11" s="53">
        <f t="shared" si="26"/>
        <v>0</v>
      </c>
      <c r="BJ11" s="54">
        <f t="shared" si="24"/>
        <v>0</v>
      </c>
      <c r="BK11" s="62">
        <f aca="true" t="shared" si="27" ref="BK11:BK61">IF(COUNTIF(C11:AF11,"*")&lt;&gt;0,"Er",)</f>
        <v>0</v>
      </c>
    </row>
    <row r="12" spans="1:63" ht="18" customHeight="1">
      <c r="A12" s="4" t="s">
        <v>50</v>
      </c>
      <c r="B12" s="63">
        <f t="shared" si="1"/>
        <v>476</v>
      </c>
      <c r="C12" s="34">
        <f aca="true" t="shared" si="28" ref="C12:AF12">SUM(C13:C14)</f>
        <v>105</v>
      </c>
      <c r="D12" s="34">
        <f t="shared" si="28"/>
        <v>53</v>
      </c>
      <c r="E12" s="34">
        <f t="shared" si="28"/>
        <v>0</v>
      </c>
      <c r="F12" s="34">
        <f t="shared" si="28"/>
        <v>0</v>
      </c>
      <c r="G12" s="34">
        <f t="shared" si="28"/>
        <v>0</v>
      </c>
      <c r="H12" s="34">
        <f t="shared" si="28"/>
        <v>0</v>
      </c>
      <c r="I12" s="34">
        <f t="shared" si="28"/>
        <v>103</v>
      </c>
      <c r="J12" s="34">
        <f t="shared" si="28"/>
        <v>45</v>
      </c>
      <c r="K12" s="34">
        <f t="shared" si="28"/>
        <v>0</v>
      </c>
      <c r="L12" s="34">
        <f t="shared" si="28"/>
        <v>0</v>
      </c>
      <c r="M12" s="34">
        <f t="shared" si="28"/>
        <v>0</v>
      </c>
      <c r="N12" s="34">
        <f t="shared" si="28"/>
        <v>0</v>
      </c>
      <c r="O12" s="34">
        <f t="shared" si="28"/>
        <v>97</v>
      </c>
      <c r="P12" s="34">
        <f t="shared" si="28"/>
        <v>52</v>
      </c>
      <c r="Q12" s="34">
        <f t="shared" si="28"/>
        <v>0</v>
      </c>
      <c r="R12" s="34">
        <f t="shared" si="28"/>
        <v>0</v>
      </c>
      <c r="S12" s="34">
        <f t="shared" si="28"/>
        <v>0</v>
      </c>
      <c r="T12" s="34">
        <f t="shared" si="28"/>
        <v>0</v>
      </c>
      <c r="U12" s="34">
        <f t="shared" si="28"/>
        <v>97</v>
      </c>
      <c r="V12" s="34">
        <f t="shared" si="28"/>
        <v>49</v>
      </c>
      <c r="W12" s="34">
        <f t="shared" si="28"/>
        <v>0</v>
      </c>
      <c r="X12" s="34">
        <f t="shared" si="28"/>
        <v>0</v>
      </c>
      <c r="Y12" s="34">
        <f t="shared" si="28"/>
        <v>0</v>
      </c>
      <c r="Z12" s="34">
        <f t="shared" si="28"/>
        <v>0</v>
      </c>
      <c r="AA12" s="34">
        <f t="shared" si="28"/>
        <v>74</v>
      </c>
      <c r="AB12" s="34">
        <f t="shared" si="28"/>
        <v>29</v>
      </c>
      <c r="AC12" s="34">
        <f t="shared" si="28"/>
        <v>0</v>
      </c>
      <c r="AD12" s="34">
        <f t="shared" si="28"/>
        <v>0</v>
      </c>
      <c r="AE12" s="34">
        <f t="shared" si="28"/>
        <v>0</v>
      </c>
      <c r="AF12" s="34">
        <f t="shared" si="28"/>
        <v>0</v>
      </c>
      <c r="AG12" s="52"/>
      <c r="AH12" s="53">
        <f t="shared" si="3"/>
        <v>0</v>
      </c>
      <c r="AI12" s="53">
        <f t="shared" si="4"/>
        <v>0</v>
      </c>
      <c r="AJ12" s="53">
        <f t="shared" si="5"/>
      </c>
      <c r="AK12" s="53">
        <f t="shared" si="6"/>
        <v>0</v>
      </c>
      <c r="AL12" s="54">
        <f t="shared" si="7"/>
        <v>0</v>
      </c>
      <c r="AM12" s="52"/>
      <c r="AN12" s="53">
        <f t="shared" si="8"/>
        <v>0</v>
      </c>
      <c r="AO12" s="53">
        <f t="shared" si="0"/>
        <v>0</v>
      </c>
      <c r="AP12" s="53">
        <f t="shared" si="9"/>
      </c>
      <c r="AQ12" s="53">
        <f t="shared" si="10"/>
        <v>0</v>
      </c>
      <c r="AR12" s="54">
        <f t="shared" si="11"/>
        <v>0</v>
      </c>
      <c r="AS12" s="52"/>
      <c r="AT12" s="53">
        <f t="shared" si="12"/>
        <v>0</v>
      </c>
      <c r="AU12" s="53">
        <f t="shared" si="13"/>
        <v>0</v>
      </c>
      <c r="AV12" s="53">
        <f t="shared" si="14"/>
      </c>
      <c r="AW12" s="53">
        <f t="shared" si="15"/>
        <v>0</v>
      </c>
      <c r="AX12" s="54">
        <f t="shared" si="16"/>
        <v>0</v>
      </c>
      <c r="AY12" s="52"/>
      <c r="AZ12" s="53">
        <f t="shared" si="17"/>
        <v>0</v>
      </c>
      <c r="BA12" s="53">
        <f t="shared" si="18"/>
        <v>0</v>
      </c>
      <c r="BB12" s="53">
        <f t="shared" si="19"/>
      </c>
      <c r="BC12" s="53">
        <f t="shared" si="25"/>
        <v>0</v>
      </c>
      <c r="BD12" s="54">
        <f t="shared" si="20"/>
        <v>0</v>
      </c>
      <c r="BE12" s="52"/>
      <c r="BF12" s="53">
        <f t="shared" si="21"/>
        <v>0</v>
      </c>
      <c r="BG12" s="53">
        <f t="shared" si="22"/>
        <v>0</v>
      </c>
      <c r="BH12" s="53">
        <f t="shared" si="23"/>
      </c>
      <c r="BI12" s="53">
        <f t="shared" si="26"/>
        <v>0</v>
      </c>
      <c r="BJ12" s="54">
        <f t="shared" si="24"/>
        <v>0</v>
      </c>
      <c r="BK12" s="62">
        <f t="shared" si="27"/>
        <v>0</v>
      </c>
    </row>
    <row r="13" spans="1:63" ht="18" customHeight="1">
      <c r="A13" s="3" t="s">
        <v>48</v>
      </c>
      <c r="B13" s="64">
        <f t="shared" si="1"/>
        <v>473</v>
      </c>
      <c r="C13" s="31">
        <v>104</v>
      </c>
      <c r="D13" s="31">
        <v>53</v>
      </c>
      <c r="E13" s="31"/>
      <c r="F13" s="31"/>
      <c r="G13" s="31"/>
      <c r="H13" s="32"/>
      <c r="I13" s="31">
        <v>102</v>
      </c>
      <c r="J13" s="31">
        <v>45</v>
      </c>
      <c r="K13" s="31"/>
      <c r="L13" s="31"/>
      <c r="M13" s="31"/>
      <c r="N13" s="32"/>
      <c r="O13" s="31">
        <v>97</v>
      </c>
      <c r="P13" s="31">
        <v>52</v>
      </c>
      <c r="Q13" s="31"/>
      <c r="R13" s="31"/>
      <c r="S13" s="31"/>
      <c r="T13" s="32"/>
      <c r="U13" s="31">
        <v>96</v>
      </c>
      <c r="V13" s="31">
        <v>49</v>
      </c>
      <c r="W13" s="31"/>
      <c r="X13" s="31"/>
      <c r="Y13" s="31"/>
      <c r="Z13" s="32"/>
      <c r="AA13" s="31">
        <v>74</v>
      </c>
      <c r="AB13" s="31">
        <v>29</v>
      </c>
      <c r="AC13" s="31"/>
      <c r="AD13" s="31"/>
      <c r="AE13" s="31"/>
      <c r="AF13" s="31"/>
      <c r="AG13" s="52"/>
      <c r="AH13" s="53">
        <f t="shared" si="3"/>
        <v>0</v>
      </c>
      <c r="AI13" s="53">
        <f t="shared" si="4"/>
        <v>0</v>
      </c>
      <c r="AJ13" s="53">
        <f t="shared" si="5"/>
      </c>
      <c r="AK13" s="53">
        <f t="shared" si="6"/>
        <v>0</v>
      </c>
      <c r="AL13" s="54">
        <f t="shared" si="7"/>
        <v>0</v>
      </c>
      <c r="AM13" s="52"/>
      <c r="AN13" s="53">
        <f t="shared" si="8"/>
        <v>0</v>
      </c>
      <c r="AO13" s="53">
        <f t="shared" si="0"/>
        <v>0</v>
      </c>
      <c r="AP13" s="53">
        <f t="shared" si="9"/>
      </c>
      <c r="AQ13" s="53">
        <f t="shared" si="10"/>
        <v>0</v>
      </c>
      <c r="AR13" s="54">
        <f t="shared" si="11"/>
        <v>0</v>
      </c>
      <c r="AS13" s="52"/>
      <c r="AT13" s="53">
        <f t="shared" si="12"/>
        <v>0</v>
      </c>
      <c r="AU13" s="53">
        <f t="shared" si="13"/>
        <v>0</v>
      </c>
      <c r="AV13" s="53">
        <f t="shared" si="14"/>
      </c>
      <c r="AW13" s="53">
        <f t="shared" si="15"/>
        <v>0</v>
      </c>
      <c r="AX13" s="54">
        <f t="shared" si="16"/>
        <v>0</v>
      </c>
      <c r="AY13" s="52"/>
      <c r="AZ13" s="53">
        <f t="shared" si="17"/>
        <v>0</v>
      </c>
      <c r="BA13" s="53">
        <f t="shared" si="18"/>
        <v>0</v>
      </c>
      <c r="BB13" s="53">
        <f t="shared" si="19"/>
      </c>
      <c r="BC13" s="53">
        <f t="shared" si="25"/>
        <v>0</v>
      </c>
      <c r="BD13" s="54">
        <f t="shared" si="20"/>
        <v>0</v>
      </c>
      <c r="BE13" s="52"/>
      <c r="BF13" s="53">
        <f t="shared" si="21"/>
        <v>0</v>
      </c>
      <c r="BG13" s="53">
        <f t="shared" si="22"/>
        <v>0</v>
      </c>
      <c r="BH13" s="53">
        <f t="shared" si="23"/>
      </c>
      <c r="BI13" s="53">
        <f t="shared" si="26"/>
        <v>0</v>
      </c>
      <c r="BJ13" s="54">
        <f t="shared" si="24"/>
        <v>0</v>
      </c>
      <c r="BK13" s="62">
        <f t="shared" si="27"/>
        <v>0</v>
      </c>
    </row>
    <row r="14" spans="1:63" ht="18" customHeight="1">
      <c r="A14" s="3" t="s">
        <v>49</v>
      </c>
      <c r="B14" s="65">
        <f t="shared" si="1"/>
        <v>3</v>
      </c>
      <c r="C14" s="31">
        <v>1</v>
      </c>
      <c r="D14" s="31">
        <v>0</v>
      </c>
      <c r="E14" s="31"/>
      <c r="F14" s="31"/>
      <c r="G14" s="31"/>
      <c r="H14" s="32"/>
      <c r="I14" s="31">
        <v>1</v>
      </c>
      <c r="J14" s="31"/>
      <c r="K14" s="31"/>
      <c r="L14" s="31"/>
      <c r="M14" s="31"/>
      <c r="N14" s="32"/>
      <c r="O14" s="31"/>
      <c r="P14" s="31"/>
      <c r="Q14" s="31"/>
      <c r="R14" s="31"/>
      <c r="S14" s="31"/>
      <c r="T14" s="32"/>
      <c r="U14" s="31">
        <v>1</v>
      </c>
      <c r="V14" s="31"/>
      <c r="W14" s="31"/>
      <c r="X14" s="31"/>
      <c r="Y14" s="31"/>
      <c r="Z14" s="32"/>
      <c r="AA14" s="31"/>
      <c r="AB14" s="31"/>
      <c r="AC14" s="31"/>
      <c r="AD14" s="31"/>
      <c r="AE14" s="31"/>
      <c r="AF14" s="31"/>
      <c r="AG14" s="52"/>
      <c r="AH14" s="53">
        <f t="shared" si="3"/>
        <v>0</v>
      </c>
      <c r="AI14" s="53">
        <f t="shared" si="4"/>
        <v>0</v>
      </c>
      <c r="AJ14" s="53">
        <f t="shared" si="5"/>
      </c>
      <c r="AK14" s="53">
        <f t="shared" si="6"/>
        <v>0</v>
      </c>
      <c r="AL14" s="54">
        <f t="shared" si="7"/>
        <v>0</v>
      </c>
      <c r="AM14" s="52"/>
      <c r="AN14" s="53">
        <f t="shared" si="8"/>
        <v>0</v>
      </c>
      <c r="AO14" s="53">
        <f t="shared" si="0"/>
        <v>0</v>
      </c>
      <c r="AP14" s="53">
        <f t="shared" si="9"/>
      </c>
      <c r="AQ14" s="53">
        <f t="shared" si="10"/>
        <v>0</v>
      </c>
      <c r="AR14" s="54">
        <f t="shared" si="11"/>
        <v>0</v>
      </c>
      <c r="AS14" s="52"/>
      <c r="AT14" s="53">
        <f t="shared" si="12"/>
        <v>0</v>
      </c>
      <c r="AU14" s="53">
        <f t="shared" si="13"/>
        <v>0</v>
      </c>
      <c r="AV14" s="53">
        <f t="shared" si="14"/>
      </c>
      <c r="AW14" s="53">
        <f t="shared" si="15"/>
        <v>0</v>
      </c>
      <c r="AX14" s="54">
        <f t="shared" si="16"/>
        <v>0</v>
      </c>
      <c r="AY14" s="52"/>
      <c r="AZ14" s="53">
        <f t="shared" si="17"/>
        <v>0</v>
      </c>
      <c r="BA14" s="53">
        <f t="shared" si="18"/>
        <v>0</v>
      </c>
      <c r="BB14" s="53">
        <f t="shared" si="19"/>
      </c>
      <c r="BC14" s="53">
        <f t="shared" si="25"/>
        <v>0</v>
      </c>
      <c r="BD14" s="54">
        <f t="shared" si="20"/>
        <v>0</v>
      </c>
      <c r="BE14" s="52"/>
      <c r="BF14" s="53">
        <f t="shared" si="21"/>
        <v>0</v>
      </c>
      <c r="BG14" s="53">
        <f t="shared" si="22"/>
        <v>0</v>
      </c>
      <c r="BH14" s="53">
        <f t="shared" si="23"/>
      </c>
      <c r="BI14" s="53">
        <f t="shared" si="26"/>
        <v>0</v>
      </c>
      <c r="BJ14" s="54">
        <f t="shared" si="24"/>
        <v>0</v>
      </c>
      <c r="BK14" s="62">
        <f t="shared" si="27"/>
        <v>0</v>
      </c>
    </row>
    <row r="15" spans="1:63" ht="18" customHeight="1">
      <c r="A15" s="4" t="s">
        <v>51</v>
      </c>
      <c r="B15" s="63">
        <f t="shared" si="1"/>
        <v>476</v>
      </c>
      <c r="C15" s="34">
        <f aca="true" t="shared" si="29" ref="C15:AF15">SUM(C16:C17)</f>
        <v>105</v>
      </c>
      <c r="D15" s="34">
        <f t="shared" si="29"/>
        <v>53</v>
      </c>
      <c r="E15" s="34">
        <f t="shared" si="29"/>
        <v>0</v>
      </c>
      <c r="F15" s="34">
        <f t="shared" si="29"/>
        <v>0</v>
      </c>
      <c r="G15" s="34">
        <f t="shared" si="29"/>
        <v>0</v>
      </c>
      <c r="H15" s="34">
        <f t="shared" si="29"/>
        <v>0</v>
      </c>
      <c r="I15" s="34">
        <f t="shared" si="29"/>
        <v>103</v>
      </c>
      <c r="J15" s="34">
        <f t="shared" si="29"/>
        <v>45</v>
      </c>
      <c r="K15" s="34">
        <f t="shared" si="29"/>
        <v>0</v>
      </c>
      <c r="L15" s="34">
        <f t="shared" si="29"/>
        <v>0</v>
      </c>
      <c r="M15" s="34">
        <f t="shared" si="29"/>
        <v>0</v>
      </c>
      <c r="N15" s="34">
        <f t="shared" si="29"/>
        <v>0</v>
      </c>
      <c r="O15" s="34">
        <f t="shared" si="29"/>
        <v>97</v>
      </c>
      <c r="P15" s="34">
        <f t="shared" si="29"/>
        <v>52</v>
      </c>
      <c r="Q15" s="34">
        <f t="shared" si="29"/>
        <v>0</v>
      </c>
      <c r="R15" s="34">
        <f t="shared" si="29"/>
        <v>0</v>
      </c>
      <c r="S15" s="34">
        <f t="shared" si="29"/>
        <v>0</v>
      </c>
      <c r="T15" s="34">
        <f t="shared" si="29"/>
        <v>0</v>
      </c>
      <c r="U15" s="34">
        <f t="shared" si="29"/>
        <v>97</v>
      </c>
      <c r="V15" s="34">
        <f t="shared" si="29"/>
        <v>49</v>
      </c>
      <c r="W15" s="34">
        <f t="shared" si="29"/>
        <v>0</v>
      </c>
      <c r="X15" s="34">
        <f t="shared" si="29"/>
        <v>0</v>
      </c>
      <c r="Y15" s="34">
        <f t="shared" si="29"/>
        <v>0</v>
      </c>
      <c r="Z15" s="34">
        <f t="shared" si="29"/>
        <v>0</v>
      </c>
      <c r="AA15" s="34">
        <f t="shared" si="29"/>
        <v>74</v>
      </c>
      <c r="AB15" s="34">
        <f t="shared" si="29"/>
        <v>29</v>
      </c>
      <c r="AC15" s="34">
        <f t="shared" si="29"/>
        <v>0</v>
      </c>
      <c r="AD15" s="34">
        <f t="shared" si="29"/>
        <v>0</v>
      </c>
      <c r="AE15" s="34">
        <f t="shared" si="29"/>
        <v>0</v>
      </c>
      <c r="AF15" s="34">
        <f t="shared" si="29"/>
        <v>0</v>
      </c>
      <c r="AG15" s="52"/>
      <c r="AH15" s="53">
        <f t="shared" si="3"/>
        <v>0</v>
      </c>
      <c r="AI15" s="53">
        <f t="shared" si="4"/>
        <v>0</v>
      </c>
      <c r="AJ15" s="53">
        <f t="shared" si="5"/>
      </c>
      <c r="AK15" s="53">
        <f t="shared" si="6"/>
        <v>0</v>
      </c>
      <c r="AL15" s="54">
        <f t="shared" si="7"/>
        <v>0</v>
      </c>
      <c r="AM15" s="52"/>
      <c r="AN15" s="53">
        <f t="shared" si="8"/>
        <v>0</v>
      </c>
      <c r="AO15" s="53">
        <f t="shared" si="0"/>
        <v>0</v>
      </c>
      <c r="AP15" s="53">
        <f t="shared" si="9"/>
      </c>
      <c r="AQ15" s="53">
        <f t="shared" si="10"/>
        <v>0</v>
      </c>
      <c r="AR15" s="54">
        <f t="shared" si="11"/>
        <v>0</v>
      </c>
      <c r="AS15" s="52"/>
      <c r="AT15" s="53">
        <f t="shared" si="12"/>
        <v>0</v>
      </c>
      <c r="AU15" s="53">
        <f t="shared" si="13"/>
        <v>0</v>
      </c>
      <c r="AV15" s="53">
        <f t="shared" si="14"/>
      </c>
      <c r="AW15" s="53">
        <f t="shared" si="15"/>
        <v>0</v>
      </c>
      <c r="AX15" s="54">
        <f t="shared" si="16"/>
        <v>0</v>
      </c>
      <c r="AY15" s="52"/>
      <c r="AZ15" s="53">
        <f t="shared" si="17"/>
        <v>0</v>
      </c>
      <c r="BA15" s="53">
        <f t="shared" si="18"/>
        <v>0</v>
      </c>
      <c r="BB15" s="53">
        <f t="shared" si="19"/>
      </c>
      <c r="BC15" s="53">
        <f t="shared" si="25"/>
        <v>0</v>
      </c>
      <c r="BD15" s="54">
        <f t="shared" si="20"/>
        <v>0</v>
      </c>
      <c r="BE15" s="52"/>
      <c r="BF15" s="53">
        <f t="shared" si="21"/>
        <v>0</v>
      </c>
      <c r="BG15" s="53">
        <f t="shared" si="22"/>
        <v>0</v>
      </c>
      <c r="BH15" s="53">
        <f t="shared" si="23"/>
      </c>
      <c r="BI15" s="53">
        <f t="shared" si="26"/>
        <v>0</v>
      </c>
      <c r="BJ15" s="54">
        <f t="shared" si="24"/>
        <v>0</v>
      </c>
      <c r="BK15" s="62">
        <f t="shared" si="27"/>
        <v>0</v>
      </c>
    </row>
    <row r="16" spans="1:63" ht="18" customHeight="1">
      <c r="A16" s="3" t="s">
        <v>48</v>
      </c>
      <c r="B16" s="64">
        <f t="shared" si="1"/>
        <v>476</v>
      </c>
      <c r="C16" s="31">
        <v>105</v>
      </c>
      <c r="D16" s="31">
        <v>53</v>
      </c>
      <c r="E16" s="31"/>
      <c r="F16" s="31"/>
      <c r="G16" s="31"/>
      <c r="H16" s="32"/>
      <c r="I16" s="31">
        <v>103</v>
      </c>
      <c r="J16" s="31">
        <v>45</v>
      </c>
      <c r="K16" s="31"/>
      <c r="L16" s="31"/>
      <c r="M16" s="31"/>
      <c r="N16" s="32"/>
      <c r="O16" s="31">
        <v>97</v>
      </c>
      <c r="P16" s="31">
        <v>52</v>
      </c>
      <c r="Q16" s="31"/>
      <c r="R16" s="31"/>
      <c r="S16" s="31"/>
      <c r="T16" s="32"/>
      <c r="U16" s="31">
        <v>97</v>
      </c>
      <c r="V16" s="31">
        <v>49</v>
      </c>
      <c r="W16" s="31"/>
      <c r="X16" s="31"/>
      <c r="Y16" s="31"/>
      <c r="Z16" s="32"/>
      <c r="AA16" s="31">
        <v>74</v>
      </c>
      <c r="AB16" s="31">
        <v>29</v>
      </c>
      <c r="AC16" s="31"/>
      <c r="AD16" s="31"/>
      <c r="AE16" s="31"/>
      <c r="AF16" s="31"/>
      <c r="AG16" s="52"/>
      <c r="AH16" s="53">
        <f t="shared" si="3"/>
        <v>0</v>
      </c>
      <c r="AI16" s="53">
        <f t="shared" si="4"/>
        <v>0</v>
      </c>
      <c r="AJ16" s="53">
        <f t="shared" si="5"/>
      </c>
      <c r="AK16" s="53">
        <f t="shared" si="6"/>
        <v>0</v>
      </c>
      <c r="AL16" s="54">
        <f t="shared" si="7"/>
        <v>0</v>
      </c>
      <c r="AM16" s="52"/>
      <c r="AN16" s="53">
        <f t="shared" si="8"/>
        <v>0</v>
      </c>
      <c r="AO16" s="53">
        <f t="shared" si="0"/>
        <v>0</v>
      </c>
      <c r="AP16" s="53">
        <f t="shared" si="9"/>
      </c>
      <c r="AQ16" s="53">
        <f t="shared" si="10"/>
        <v>0</v>
      </c>
      <c r="AR16" s="54">
        <f t="shared" si="11"/>
        <v>0</v>
      </c>
      <c r="AS16" s="52"/>
      <c r="AT16" s="53">
        <f t="shared" si="12"/>
        <v>0</v>
      </c>
      <c r="AU16" s="53">
        <f t="shared" si="13"/>
        <v>0</v>
      </c>
      <c r="AV16" s="53">
        <f t="shared" si="14"/>
      </c>
      <c r="AW16" s="53">
        <f t="shared" si="15"/>
        <v>0</v>
      </c>
      <c r="AX16" s="54">
        <f t="shared" si="16"/>
        <v>0</v>
      </c>
      <c r="AY16" s="52"/>
      <c r="AZ16" s="53">
        <f t="shared" si="17"/>
        <v>0</v>
      </c>
      <c r="BA16" s="53">
        <f t="shared" si="18"/>
        <v>0</v>
      </c>
      <c r="BB16" s="53">
        <f t="shared" si="19"/>
      </c>
      <c r="BC16" s="53">
        <f t="shared" si="25"/>
        <v>0</v>
      </c>
      <c r="BD16" s="54">
        <f t="shared" si="20"/>
        <v>0</v>
      </c>
      <c r="BE16" s="52"/>
      <c r="BF16" s="53">
        <f t="shared" si="21"/>
        <v>0</v>
      </c>
      <c r="BG16" s="53">
        <f t="shared" si="22"/>
        <v>0</v>
      </c>
      <c r="BH16" s="53">
        <f t="shared" si="23"/>
      </c>
      <c r="BI16" s="53">
        <f t="shared" si="26"/>
        <v>0</v>
      </c>
      <c r="BJ16" s="54">
        <f t="shared" si="24"/>
        <v>0</v>
      </c>
      <c r="BK16" s="62">
        <f t="shared" si="27"/>
        <v>0</v>
      </c>
    </row>
    <row r="17" spans="1:63" ht="18" customHeight="1">
      <c r="A17" s="3" t="s">
        <v>49</v>
      </c>
      <c r="B17" s="65">
        <f t="shared" si="1"/>
        <v>0</v>
      </c>
      <c r="C17" s="31">
        <v>0</v>
      </c>
      <c r="D17" s="31"/>
      <c r="E17" s="31"/>
      <c r="F17" s="31"/>
      <c r="G17" s="31"/>
      <c r="H17" s="32"/>
      <c r="I17" s="31"/>
      <c r="J17" s="31"/>
      <c r="K17" s="31"/>
      <c r="L17" s="31"/>
      <c r="M17" s="31"/>
      <c r="N17" s="32"/>
      <c r="O17" s="31"/>
      <c r="P17" s="31"/>
      <c r="Q17" s="31"/>
      <c r="R17" s="31"/>
      <c r="S17" s="31"/>
      <c r="T17" s="32"/>
      <c r="U17" s="31"/>
      <c r="V17" s="31"/>
      <c r="W17" s="31"/>
      <c r="X17" s="31"/>
      <c r="Y17" s="31"/>
      <c r="Z17" s="32"/>
      <c r="AA17" s="31"/>
      <c r="AB17" s="31"/>
      <c r="AC17" s="31"/>
      <c r="AD17" s="31"/>
      <c r="AE17" s="31"/>
      <c r="AF17" s="31"/>
      <c r="AG17" s="52"/>
      <c r="AH17" s="53">
        <f t="shared" si="3"/>
        <v>0</v>
      </c>
      <c r="AI17" s="53">
        <f t="shared" si="4"/>
        <v>0</v>
      </c>
      <c r="AJ17" s="53">
        <f t="shared" si="5"/>
      </c>
      <c r="AK17" s="53">
        <f t="shared" si="6"/>
        <v>0</v>
      </c>
      <c r="AL17" s="54">
        <f t="shared" si="7"/>
        <v>0</v>
      </c>
      <c r="AM17" s="52"/>
      <c r="AN17" s="53">
        <f t="shared" si="8"/>
        <v>0</v>
      </c>
      <c r="AO17" s="53">
        <f t="shared" si="0"/>
        <v>0</v>
      </c>
      <c r="AP17" s="53">
        <f t="shared" si="9"/>
      </c>
      <c r="AQ17" s="53">
        <f t="shared" si="10"/>
        <v>0</v>
      </c>
      <c r="AR17" s="54">
        <f t="shared" si="11"/>
        <v>0</v>
      </c>
      <c r="AS17" s="52"/>
      <c r="AT17" s="53">
        <f t="shared" si="12"/>
        <v>0</v>
      </c>
      <c r="AU17" s="53">
        <f t="shared" si="13"/>
        <v>0</v>
      </c>
      <c r="AV17" s="53">
        <f t="shared" si="14"/>
      </c>
      <c r="AW17" s="53">
        <f t="shared" si="15"/>
        <v>0</v>
      </c>
      <c r="AX17" s="54">
        <f t="shared" si="16"/>
        <v>0</v>
      </c>
      <c r="AY17" s="52"/>
      <c r="AZ17" s="53">
        <f t="shared" si="17"/>
        <v>0</v>
      </c>
      <c r="BA17" s="53">
        <f t="shared" si="18"/>
        <v>0</v>
      </c>
      <c r="BB17" s="53">
        <f t="shared" si="19"/>
      </c>
      <c r="BC17" s="53">
        <f t="shared" si="25"/>
        <v>0</v>
      </c>
      <c r="BD17" s="54">
        <f t="shared" si="20"/>
        <v>0</v>
      </c>
      <c r="BE17" s="52"/>
      <c r="BF17" s="53">
        <f t="shared" si="21"/>
        <v>0</v>
      </c>
      <c r="BG17" s="53">
        <f t="shared" si="22"/>
        <v>0</v>
      </c>
      <c r="BH17" s="53">
        <f t="shared" si="23"/>
      </c>
      <c r="BI17" s="53">
        <f t="shared" si="26"/>
        <v>0</v>
      </c>
      <c r="BJ17" s="54">
        <f t="shared" si="24"/>
        <v>0</v>
      </c>
      <c r="BK17" s="62">
        <f t="shared" si="27"/>
        <v>0</v>
      </c>
    </row>
    <row r="18" spans="1:63" ht="18" customHeight="1">
      <c r="A18" s="4" t="s">
        <v>52</v>
      </c>
      <c r="B18" s="63">
        <f>C18+I18+O18</f>
        <v>305</v>
      </c>
      <c r="C18" s="34">
        <f aca="true" t="shared" si="30" ref="C18:T18">SUM(C19:C20)</f>
        <v>105</v>
      </c>
      <c r="D18" s="34">
        <f t="shared" si="30"/>
        <v>53</v>
      </c>
      <c r="E18" s="34">
        <f t="shared" si="30"/>
        <v>0</v>
      </c>
      <c r="F18" s="34">
        <f t="shared" si="30"/>
        <v>0</v>
      </c>
      <c r="G18" s="34">
        <f t="shared" si="30"/>
        <v>0</v>
      </c>
      <c r="H18" s="34">
        <f t="shared" si="30"/>
        <v>0</v>
      </c>
      <c r="I18" s="34">
        <f t="shared" si="30"/>
        <v>103</v>
      </c>
      <c r="J18" s="34">
        <f t="shared" si="30"/>
        <v>45</v>
      </c>
      <c r="K18" s="34">
        <f t="shared" si="30"/>
        <v>0</v>
      </c>
      <c r="L18" s="34">
        <f t="shared" si="30"/>
        <v>0</v>
      </c>
      <c r="M18" s="34">
        <f t="shared" si="30"/>
        <v>0</v>
      </c>
      <c r="N18" s="34">
        <f t="shared" si="30"/>
        <v>0</v>
      </c>
      <c r="O18" s="34">
        <f t="shared" si="30"/>
        <v>97</v>
      </c>
      <c r="P18" s="34">
        <f t="shared" si="30"/>
        <v>52</v>
      </c>
      <c r="Q18" s="34">
        <f t="shared" si="30"/>
        <v>0</v>
      </c>
      <c r="R18" s="34">
        <f t="shared" si="30"/>
        <v>0</v>
      </c>
      <c r="S18" s="34">
        <f t="shared" si="30"/>
        <v>0</v>
      </c>
      <c r="T18" s="34">
        <f t="shared" si="30"/>
        <v>0</v>
      </c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52"/>
      <c r="AH18" s="53">
        <f t="shared" si="3"/>
        <v>0</v>
      </c>
      <c r="AI18" s="53">
        <f t="shared" si="4"/>
        <v>0</v>
      </c>
      <c r="AJ18" s="53">
        <f t="shared" si="5"/>
      </c>
      <c r="AK18" s="53">
        <f t="shared" si="6"/>
        <v>0</v>
      </c>
      <c r="AL18" s="54">
        <f t="shared" si="7"/>
        <v>0</v>
      </c>
      <c r="AM18" s="52"/>
      <c r="AN18" s="53">
        <f t="shared" si="8"/>
        <v>0</v>
      </c>
      <c r="AO18" s="53">
        <f t="shared" si="0"/>
        <v>0</v>
      </c>
      <c r="AP18" s="53">
        <f t="shared" si="9"/>
      </c>
      <c r="AQ18" s="53">
        <f t="shared" si="10"/>
        <v>0</v>
      </c>
      <c r="AR18" s="54">
        <f t="shared" si="11"/>
        <v>0</v>
      </c>
      <c r="AS18" s="52"/>
      <c r="AT18" s="53">
        <f t="shared" si="12"/>
        <v>0</v>
      </c>
      <c r="AU18" s="53">
        <f t="shared" si="13"/>
        <v>0</v>
      </c>
      <c r="AV18" s="53">
        <f t="shared" si="14"/>
      </c>
      <c r="AW18" s="53">
        <f t="shared" si="15"/>
        <v>0</v>
      </c>
      <c r="AX18" s="54">
        <f t="shared" si="16"/>
        <v>0</v>
      </c>
      <c r="AY18" s="52"/>
      <c r="AZ18" s="53">
        <f t="shared" si="17"/>
        <v>0</v>
      </c>
      <c r="BA18" s="53">
        <f t="shared" si="18"/>
        <v>0</v>
      </c>
      <c r="BB18" s="53">
        <f t="shared" si="19"/>
      </c>
      <c r="BC18" s="53">
        <f t="shared" si="25"/>
        <v>0</v>
      </c>
      <c r="BD18" s="54">
        <f t="shared" si="20"/>
        <v>0</v>
      </c>
      <c r="BE18" s="52"/>
      <c r="BF18" s="53">
        <f t="shared" si="21"/>
        <v>0</v>
      </c>
      <c r="BG18" s="53">
        <f t="shared" si="22"/>
        <v>0</v>
      </c>
      <c r="BH18" s="53">
        <f t="shared" si="23"/>
      </c>
      <c r="BI18" s="53">
        <f t="shared" si="26"/>
        <v>0</v>
      </c>
      <c r="BJ18" s="54">
        <f t="shared" si="24"/>
        <v>0</v>
      </c>
      <c r="BK18" s="62">
        <f t="shared" si="27"/>
        <v>0</v>
      </c>
    </row>
    <row r="19" spans="1:63" ht="18" customHeight="1">
      <c r="A19" s="3" t="s">
        <v>48</v>
      </c>
      <c r="B19" s="64">
        <f>C19+I19+O19</f>
        <v>305</v>
      </c>
      <c r="C19" s="31">
        <v>105</v>
      </c>
      <c r="D19" s="31">
        <v>53</v>
      </c>
      <c r="E19" s="31"/>
      <c r="F19" s="31"/>
      <c r="G19" s="31"/>
      <c r="H19" s="32"/>
      <c r="I19" s="31">
        <v>103</v>
      </c>
      <c r="J19" s="31">
        <v>45</v>
      </c>
      <c r="K19" s="31"/>
      <c r="L19" s="31"/>
      <c r="M19" s="31"/>
      <c r="N19" s="32"/>
      <c r="O19" s="31">
        <v>97</v>
      </c>
      <c r="P19" s="31">
        <v>52</v>
      </c>
      <c r="Q19" s="31"/>
      <c r="R19" s="31"/>
      <c r="S19" s="31"/>
      <c r="T19" s="32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52"/>
      <c r="AH19" s="53">
        <f t="shared" si="3"/>
        <v>0</v>
      </c>
      <c r="AI19" s="53">
        <f t="shared" si="4"/>
        <v>0</v>
      </c>
      <c r="AJ19" s="53">
        <f t="shared" si="5"/>
      </c>
      <c r="AK19" s="53">
        <f t="shared" si="6"/>
        <v>0</v>
      </c>
      <c r="AL19" s="54">
        <f t="shared" si="7"/>
        <v>0</v>
      </c>
      <c r="AM19" s="52"/>
      <c r="AN19" s="53">
        <f t="shared" si="8"/>
        <v>0</v>
      </c>
      <c r="AO19" s="53">
        <f t="shared" si="0"/>
        <v>0</v>
      </c>
      <c r="AP19" s="53">
        <f t="shared" si="9"/>
      </c>
      <c r="AQ19" s="53">
        <f t="shared" si="10"/>
        <v>0</v>
      </c>
      <c r="AR19" s="54">
        <f t="shared" si="11"/>
        <v>0</v>
      </c>
      <c r="AS19" s="52"/>
      <c r="AT19" s="53">
        <f t="shared" si="12"/>
        <v>0</v>
      </c>
      <c r="AU19" s="53">
        <f t="shared" si="13"/>
        <v>0</v>
      </c>
      <c r="AV19" s="53">
        <f t="shared" si="14"/>
      </c>
      <c r="AW19" s="53">
        <f t="shared" si="15"/>
        <v>0</v>
      </c>
      <c r="AX19" s="54">
        <f t="shared" si="16"/>
        <v>0</v>
      </c>
      <c r="AY19" s="52"/>
      <c r="AZ19" s="53">
        <f t="shared" si="17"/>
        <v>0</v>
      </c>
      <c r="BA19" s="53">
        <f t="shared" si="18"/>
        <v>0</v>
      </c>
      <c r="BB19" s="53">
        <f t="shared" si="19"/>
      </c>
      <c r="BC19" s="53">
        <f t="shared" si="25"/>
        <v>0</v>
      </c>
      <c r="BD19" s="54">
        <f t="shared" si="20"/>
        <v>0</v>
      </c>
      <c r="BE19" s="52"/>
      <c r="BF19" s="53">
        <f t="shared" si="21"/>
        <v>0</v>
      </c>
      <c r="BG19" s="53">
        <f t="shared" si="22"/>
        <v>0</v>
      </c>
      <c r="BH19" s="53">
        <f t="shared" si="23"/>
      </c>
      <c r="BI19" s="53">
        <f t="shared" si="26"/>
        <v>0</v>
      </c>
      <c r="BJ19" s="54">
        <f t="shared" si="24"/>
        <v>0</v>
      </c>
      <c r="BK19" s="62">
        <f t="shared" si="27"/>
        <v>0</v>
      </c>
    </row>
    <row r="20" spans="1:63" ht="18" customHeight="1">
      <c r="A20" s="3" t="s">
        <v>49</v>
      </c>
      <c r="B20" s="65">
        <f>C20+I20+O20</f>
        <v>0</v>
      </c>
      <c r="C20" s="31"/>
      <c r="D20" s="31"/>
      <c r="E20" s="31"/>
      <c r="F20" s="31"/>
      <c r="G20" s="31"/>
      <c r="H20" s="32"/>
      <c r="I20" s="31"/>
      <c r="J20" s="31"/>
      <c r="K20" s="31"/>
      <c r="L20" s="31"/>
      <c r="M20" s="31"/>
      <c r="N20" s="32"/>
      <c r="O20" s="31"/>
      <c r="P20" s="31"/>
      <c r="Q20" s="31"/>
      <c r="R20" s="31"/>
      <c r="S20" s="31"/>
      <c r="T20" s="32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52"/>
      <c r="AH20" s="53">
        <f t="shared" si="3"/>
        <v>0</v>
      </c>
      <c r="AI20" s="53">
        <f t="shared" si="4"/>
        <v>0</v>
      </c>
      <c r="AJ20" s="53">
        <f t="shared" si="5"/>
      </c>
      <c r="AK20" s="53">
        <f t="shared" si="6"/>
        <v>0</v>
      </c>
      <c r="AL20" s="54">
        <f t="shared" si="7"/>
        <v>0</v>
      </c>
      <c r="AM20" s="52"/>
      <c r="AN20" s="53">
        <f t="shared" si="8"/>
        <v>0</v>
      </c>
      <c r="AO20" s="53">
        <f t="shared" si="0"/>
        <v>0</v>
      </c>
      <c r="AP20" s="53">
        <f t="shared" si="9"/>
      </c>
      <c r="AQ20" s="53">
        <f t="shared" si="10"/>
        <v>0</v>
      </c>
      <c r="AR20" s="54">
        <f t="shared" si="11"/>
        <v>0</v>
      </c>
      <c r="AS20" s="52"/>
      <c r="AT20" s="53">
        <f t="shared" si="12"/>
        <v>0</v>
      </c>
      <c r="AU20" s="53">
        <f t="shared" si="13"/>
        <v>0</v>
      </c>
      <c r="AV20" s="53">
        <f t="shared" si="14"/>
      </c>
      <c r="AW20" s="53">
        <f t="shared" si="15"/>
        <v>0</v>
      </c>
      <c r="AX20" s="54">
        <f t="shared" si="16"/>
        <v>0</v>
      </c>
      <c r="AY20" s="52"/>
      <c r="AZ20" s="53">
        <f t="shared" si="17"/>
        <v>0</v>
      </c>
      <c r="BA20" s="53">
        <f t="shared" si="18"/>
        <v>0</v>
      </c>
      <c r="BB20" s="53">
        <f t="shared" si="19"/>
      </c>
      <c r="BC20" s="53">
        <f t="shared" si="25"/>
        <v>0</v>
      </c>
      <c r="BD20" s="54">
        <f t="shared" si="20"/>
        <v>0</v>
      </c>
      <c r="BE20" s="52"/>
      <c r="BF20" s="53">
        <f t="shared" si="21"/>
        <v>0</v>
      </c>
      <c r="BG20" s="53">
        <f t="shared" si="22"/>
        <v>0</v>
      </c>
      <c r="BH20" s="53">
        <f t="shared" si="23"/>
      </c>
      <c r="BI20" s="53">
        <f t="shared" si="26"/>
        <v>0</v>
      </c>
      <c r="BJ20" s="54">
        <f t="shared" si="24"/>
        <v>0</v>
      </c>
      <c r="BK20" s="62">
        <f t="shared" si="27"/>
        <v>0</v>
      </c>
    </row>
    <row r="21" spans="1:63" ht="18" customHeight="1">
      <c r="A21" s="4" t="s">
        <v>53</v>
      </c>
      <c r="B21" s="63">
        <f aca="true" t="shared" si="31" ref="B21:B26">U21+AA21</f>
        <v>171</v>
      </c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>
        <f aca="true" t="shared" si="32" ref="U21:AF21">SUM(U22:U23)</f>
        <v>97</v>
      </c>
      <c r="V21" s="34">
        <f t="shared" si="32"/>
        <v>49</v>
      </c>
      <c r="W21" s="34">
        <f t="shared" si="32"/>
        <v>0</v>
      </c>
      <c r="X21" s="34">
        <f t="shared" si="32"/>
        <v>0</v>
      </c>
      <c r="Y21" s="34">
        <f t="shared" si="32"/>
        <v>0</v>
      </c>
      <c r="Z21" s="34">
        <f t="shared" si="32"/>
        <v>0</v>
      </c>
      <c r="AA21" s="34">
        <f t="shared" si="32"/>
        <v>74</v>
      </c>
      <c r="AB21" s="34">
        <f t="shared" si="32"/>
        <v>29</v>
      </c>
      <c r="AC21" s="34">
        <f t="shared" si="32"/>
        <v>0</v>
      </c>
      <c r="AD21" s="34">
        <f t="shared" si="32"/>
        <v>0</v>
      </c>
      <c r="AE21" s="34">
        <f t="shared" si="32"/>
        <v>0</v>
      </c>
      <c r="AF21" s="34">
        <f t="shared" si="32"/>
        <v>0</v>
      </c>
      <c r="AG21" s="52"/>
      <c r="AH21" s="53">
        <f t="shared" si="3"/>
        <v>0</v>
      </c>
      <c r="AI21" s="53">
        <f t="shared" si="4"/>
        <v>0</v>
      </c>
      <c r="AJ21" s="53">
        <f t="shared" si="5"/>
      </c>
      <c r="AK21" s="53">
        <f t="shared" si="6"/>
        <v>0</v>
      </c>
      <c r="AL21" s="54">
        <f t="shared" si="7"/>
        <v>0</v>
      </c>
      <c r="AM21" s="52"/>
      <c r="AN21" s="53">
        <f t="shared" si="8"/>
        <v>0</v>
      </c>
      <c r="AO21" s="53">
        <f t="shared" si="0"/>
        <v>0</v>
      </c>
      <c r="AP21" s="53">
        <f t="shared" si="9"/>
      </c>
      <c r="AQ21" s="53">
        <f t="shared" si="10"/>
        <v>0</v>
      </c>
      <c r="AR21" s="54">
        <f t="shared" si="11"/>
        <v>0</v>
      </c>
      <c r="AS21" s="52"/>
      <c r="AT21" s="53">
        <f t="shared" si="12"/>
        <v>0</v>
      </c>
      <c r="AU21" s="53">
        <f t="shared" si="13"/>
        <v>0</v>
      </c>
      <c r="AV21" s="53">
        <f t="shared" si="14"/>
      </c>
      <c r="AW21" s="53">
        <f t="shared" si="15"/>
        <v>0</v>
      </c>
      <c r="AX21" s="54">
        <f t="shared" si="16"/>
        <v>0</v>
      </c>
      <c r="AY21" s="52"/>
      <c r="AZ21" s="53">
        <f t="shared" si="17"/>
        <v>0</v>
      </c>
      <c r="BA21" s="53">
        <f t="shared" si="18"/>
        <v>0</v>
      </c>
      <c r="BB21" s="53">
        <f t="shared" si="19"/>
      </c>
      <c r="BC21" s="53">
        <f t="shared" si="25"/>
        <v>0</v>
      </c>
      <c r="BD21" s="54">
        <f t="shared" si="20"/>
        <v>0</v>
      </c>
      <c r="BE21" s="52"/>
      <c r="BF21" s="53">
        <f t="shared" si="21"/>
        <v>0</v>
      </c>
      <c r="BG21" s="53">
        <f t="shared" si="22"/>
        <v>0</v>
      </c>
      <c r="BH21" s="53">
        <f t="shared" si="23"/>
      </c>
      <c r="BI21" s="53">
        <f t="shared" si="26"/>
        <v>0</v>
      </c>
      <c r="BJ21" s="54">
        <f t="shared" si="24"/>
        <v>0</v>
      </c>
      <c r="BK21" s="62">
        <f t="shared" si="27"/>
        <v>0</v>
      </c>
    </row>
    <row r="22" spans="1:63" ht="18" customHeight="1">
      <c r="A22" s="3" t="s">
        <v>48</v>
      </c>
      <c r="B22" s="64">
        <f t="shared" si="31"/>
        <v>171</v>
      </c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31">
        <v>97</v>
      </c>
      <c r="V22" s="31">
        <v>49</v>
      </c>
      <c r="W22" s="31"/>
      <c r="X22" s="31"/>
      <c r="Y22" s="31"/>
      <c r="Z22" s="32"/>
      <c r="AA22" s="31">
        <v>74</v>
      </c>
      <c r="AB22" s="31">
        <v>29</v>
      </c>
      <c r="AC22" s="31"/>
      <c r="AD22" s="31"/>
      <c r="AE22" s="31"/>
      <c r="AF22" s="31"/>
      <c r="AG22" s="52"/>
      <c r="AH22" s="53">
        <f t="shared" si="3"/>
        <v>0</v>
      </c>
      <c r="AI22" s="53">
        <f t="shared" si="4"/>
        <v>0</v>
      </c>
      <c r="AJ22" s="53">
        <f t="shared" si="5"/>
      </c>
      <c r="AK22" s="53">
        <f t="shared" si="6"/>
        <v>0</v>
      </c>
      <c r="AL22" s="54">
        <f t="shared" si="7"/>
        <v>0</v>
      </c>
      <c r="AM22" s="52"/>
      <c r="AN22" s="53">
        <f t="shared" si="8"/>
        <v>0</v>
      </c>
      <c r="AO22" s="53">
        <f t="shared" si="0"/>
        <v>0</v>
      </c>
      <c r="AP22" s="53">
        <f t="shared" si="9"/>
      </c>
      <c r="AQ22" s="53">
        <f t="shared" si="10"/>
        <v>0</v>
      </c>
      <c r="AR22" s="54">
        <f t="shared" si="11"/>
        <v>0</v>
      </c>
      <c r="AS22" s="52"/>
      <c r="AT22" s="53">
        <f t="shared" si="12"/>
        <v>0</v>
      </c>
      <c r="AU22" s="53">
        <f t="shared" si="13"/>
        <v>0</v>
      </c>
      <c r="AV22" s="53">
        <f t="shared" si="14"/>
      </c>
      <c r="AW22" s="53">
        <f t="shared" si="15"/>
        <v>0</v>
      </c>
      <c r="AX22" s="54">
        <f t="shared" si="16"/>
        <v>0</v>
      </c>
      <c r="AY22" s="52"/>
      <c r="AZ22" s="53">
        <f t="shared" si="17"/>
        <v>0</v>
      </c>
      <c r="BA22" s="53">
        <f t="shared" si="18"/>
        <v>0</v>
      </c>
      <c r="BB22" s="53">
        <f t="shared" si="19"/>
      </c>
      <c r="BC22" s="53">
        <f t="shared" si="25"/>
        <v>0</v>
      </c>
      <c r="BD22" s="54">
        <f t="shared" si="20"/>
        <v>0</v>
      </c>
      <c r="BE22" s="52"/>
      <c r="BF22" s="53">
        <f t="shared" si="21"/>
        <v>0</v>
      </c>
      <c r="BG22" s="53">
        <f t="shared" si="22"/>
        <v>0</v>
      </c>
      <c r="BH22" s="53">
        <f t="shared" si="23"/>
      </c>
      <c r="BI22" s="53">
        <f t="shared" si="26"/>
        <v>0</v>
      </c>
      <c r="BJ22" s="54">
        <f t="shared" si="24"/>
        <v>0</v>
      </c>
      <c r="BK22" s="62">
        <f t="shared" si="27"/>
        <v>0</v>
      </c>
    </row>
    <row r="23" spans="1:63" ht="18" customHeight="1">
      <c r="A23" s="3" t="s">
        <v>49</v>
      </c>
      <c r="B23" s="65">
        <f t="shared" si="31"/>
        <v>0</v>
      </c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31"/>
      <c r="V23" s="31"/>
      <c r="W23" s="31"/>
      <c r="X23" s="31"/>
      <c r="Y23" s="31"/>
      <c r="Z23" s="32"/>
      <c r="AA23" s="31"/>
      <c r="AB23" s="31"/>
      <c r="AC23" s="31"/>
      <c r="AD23" s="31"/>
      <c r="AE23" s="31"/>
      <c r="AF23" s="31"/>
      <c r="AG23" s="52"/>
      <c r="AH23" s="53">
        <f t="shared" si="3"/>
        <v>0</v>
      </c>
      <c r="AI23" s="53">
        <f t="shared" si="4"/>
        <v>0</v>
      </c>
      <c r="AJ23" s="53">
        <f t="shared" si="5"/>
      </c>
      <c r="AK23" s="53">
        <f t="shared" si="6"/>
        <v>0</v>
      </c>
      <c r="AL23" s="54">
        <f t="shared" si="7"/>
        <v>0</v>
      </c>
      <c r="AM23" s="52"/>
      <c r="AN23" s="53">
        <f t="shared" si="8"/>
        <v>0</v>
      </c>
      <c r="AO23" s="53">
        <f t="shared" si="0"/>
        <v>0</v>
      </c>
      <c r="AP23" s="53">
        <f t="shared" si="9"/>
      </c>
      <c r="AQ23" s="53">
        <f t="shared" si="10"/>
        <v>0</v>
      </c>
      <c r="AR23" s="54">
        <f t="shared" si="11"/>
        <v>0</v>
      </c>
      <c r="AS23" s="52"/>
      <c r="AT23" s="53">
        <f t="shared" si="12"/>
        <v>0</v>
      </c>
      <c r="AU23" s="53">
        <f t="shared" si="13"/>
        <v>0</v>
      </c>
      <c r="AV23" s="53">
        <f t="shared" si="14"/>
      </c>
      <c r="AW23" s="53">
        <f t="shared" si="15"/>
        <v>0</v>
      </c>
      <c r="AX23" s="54">
        <f t="shared" si="16"/>
        <v>0</v>
      </c>
      <c r="AY23" s="52"/>
      <c r="AZ23" s="53">
        <f t="shared" si="17"/>
        <v>0</v>
      </c>
      <c r="BA23" s="53">
        <f t="shared" si="18"/>
        <v>0</v>
      </c>
      <c r="BB23" s="53">
        <f t="shared" si="19"/>
      </c>
      <c r="BC23" s="53">
        <f t="shared" si="25"/>
        <v>0</v>
      </c>
      <c r="BD23" s="54">
        <f t="shared" si="20"/>
        <v>0</v>
      </c>
      <c r="BE23" s="52"/>
      <c r="BF23" s="53">
        <f t="shared" si="21"/>
        <v>0</v>
      </c>
      <c r="BG23" s="53">
        <f t="shared" si="22"/>
        <v>0</v>
      </c>
      <c r="BH23" s="53">
        <f t="shared" si="23"/>
      </c>
      <c r="BI23" s="53">
        <f t="shared" si="26"/>
        <v>0</v>
      </c>
      <c r="BJ23" s="54">
        <f t="shared" si="24"/>
        <v>0</v>
      </c>
      <c r="BK23" s="62">
        <f t="shared" si="27"/>
        <v>0</v>
      </c>
    </row>
    <row r="24" spans="1:63" ht="18" customHeight="1">
      <c r="A24" s="4" t="s">
        <v>54</v>
      </c>
      <c r="B24" s="63">
        <f t="shared" si="31"/>
        <v>171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>
        <f aca="true" t="shared" si="33" ref="U24:AF24">SUM(U25:U26)</f>
        <v>97</v>
      </c>
      <c r="V24" s="34">
        <f t="shared" si="33"/>
        <v>49</v>
      </c>
      <c r="W24" s="34">
        <f t="shared" si="33"/>
        <v>0</v>
      </c>
      <c r="X24" s="34">
        <f t="shared" si="33"/>
        <v>0</v>
      </c>
      <c r="Y24" s="34">
        <f t="shared" si="33"/>
        <v>0</v>
      </c>
      <c r="Z24" s="34">
        <f t="shared" si="33"/>
        <v>0</v>
      </c>
      <c r="AA24" s="34">
        <f t="shared" si="33"/>
        <v>74</v>
      </c>
      <c r="AB24" s="34">
        <f t="shared" si="33"/>
        <v>29</v>
      </c>
      <c r="AC24" s="34">
        <f t="shared" si="33"/>
        <v>0</v>
      </c>
      <c r="AD24" s="34">
        <f t="shared" si="33"/>
        <v>0</v>
      </c>
      <c r="AE24" s="34">
        <f t="shared" si="33"/>
        <v>0</v>
      </c>
      <c r="AF24" s="34">
        <f t="shared" si="33"/>
        <v>0</v>
      </c>
      <c r="AG24" s="52"/>
      <c r="AH24" s="53">
        <f t="shared" si="3"/>
        <v>0</v>
      </c>
      <c r="AI24" s="53">
        <f t="shared" si="4"/>
        <v>0</v>
      </c>
      <c r="AJ24" s="53">
        <f t="shared" si="5"/>
      </c>
      <c r="AK24" s="53">
        <f t="shared" si="6"/>
        <v>0</v>
      </c>
      <c r="AL24" s="54">
        <f t="shared" si="7"/>
        <v>0</v>
      </c>
      <c r="AM24" s="52"/>
      <c r="AN24" s="53">
        <f t="shared" si="8"/>
        <v>0</v>
      </c>
      <c r="AO24" s="53">
        <f t="shared" si="0"/>
        <v>0</v>
      </c>
      <c r="AP24" s="53">
        <f t="shared" si="9"/>
      </c>
      <c r="AQ24" s="53">
        <f t="shared" si="10"/>
        <v>0</v>
      </c>
      <c r="AR24" s="54">
        <f t="shared" si="11"/>
        <v>0</v>
      </c>
      <c r="AS24" s="52"/>
      <c r="AT24" s="53">
        <f t="shared" si="12"/>
        <v>0</v>
      </c>
      <c r="AU24" s="53">
        <f t="shared" si="13"/>
        <v>0</v>
      </c>
      <c r="AV24" s="53">
        <f t="shared" si="14"/>
      </c>
      <c r="AW24" s="53">
        <f t="shared" si="15"/>
        <v>0</v>
      </c>
      <c r="AX24" s="54">
        <f t="shared" si="16"/>
        <v>0</v>
      </c>
      <c r="AY24" s="52"/>
      <c r="AZ24" s="53">
        <f t="shared" si="17"/>
        <v>0</v>
      </c>
      <c r="BA24" s="53">
        <f t="shared" si="18"/>
        <v>0</v>
      </c>
      <c r="BB24" s="53">
        <f t="shared" si="19"/>
      </c>
      <c r="BC24" s="53">
        <f t="shared" si="25"/>
        <v>0</v>
      </c>
      <c r="BD24" s="54">
        <f t="shared" si="20"/>
        <v>0</v>
      </c>
      <c r="BE24" s="52"/>
      <c r="BF24" s="53">
        <f t="shared" si="21"/>
        <v>0</v>
      </c>
      <c r="BG24" s="53">
        <f t="shared" si="22"/>
        <v>0</v>
      </c>
      <c r="BH24" s="53">
        <f t="shared" si="23"/>
      </c>
      <c r="BI24" s="53">
        <f t="shared" si="26"/>
        <v>0</v>
      </c>
      <c r="BJ24" s="54">
        <f t="shared" si="24"/>
        <v>0</v>
      </c>
      <c r="BK24" s="62">
        <f t="shared" si="27"/>
        <v>0</v>
      </c>
    </row>
    <row r="25" spans="1:63" ht="18" customHeight="1">
      <c r="A25" s="3" t="s">
        <v>48</v>
      </c>
      <c r="B25" s="64">
        <f t="shared" si="31"/>
        <v>171</v>
      </c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31">
        <v>97</v>
      </c>
      <c r="V25" s="31">
        <v>49</v>
      </c>
      <c r="W25" s="31"/>
      <c r="X25" s="31"/>
      <c r="Y25" s="31"/>
      <c r="Z25" s="32"/>
      <c r="AA25" s="31">
        <v>74</v>
      </c>
      <c r="AB25" s="31">
        <v>29</v>
      </c>
      <c r="AC25" s="31"/>
      <c r="AD25" s="31"/>
      <c r="AE25" s="31"/>
      <c r="AF25" s="31"/>
      <c r="AG25" s="52"/>
      <c r="AH25" s="53">
        <f t="shared" si="3"/>
        <v>0</v>
      </c>
      <c r="AI25" s="53">
        <f t="shared" si="4"/>
        <v>0</v>
      </c>
      <c r="AJ25" s="53">
        <f t="shared" si="5"/>
      </c>
      <c r="AK25" s="53">
        <f t="shared" si="6"/>
        <v>0</v>
      </c>
      <c r="AL25" s="54">
        <f t="shared" si="7"/>
        <v>0</v>
      </c>
      <c r="AM25" s="52"/>
      <c r="AN25" s="53">
        <f t="shared" si="8"/>
        <v>0</v>
      </c>
      <c r="AO25" s="53">
        <f t="shared" si="0"/>
        <v>0</v>
      </c>
      <c r="AP25" s="53">
        <f t="shared" si="9"/>
      </c>
      <c r="AQ25" s="53">
        <f t="shared" si="10"/>
        <v>0</v>
      </c>
      <c r="AR25" s="54">
        <f t="shared" si="11"/>
        <v>0</v>
      </c>
      <c r="AS25" s="52"/>
      <c r="AT25" s="53">
        <f t="shared" si="12"/>
        <v>0</v>
      </c>
      <c r="AU25" s="53">
        <f t="shared" si="13"/>
        <v>0</v>
      </c>
      <c r="AV25" s="53">
        <f t="shared" si="14"/>
      </c>
      <c r="AW25" s="53">
        <f t="shared" si="15"/>
        <v>0</v>
      </c>
      <c r="AX25" s="54">
        <f t="shared" si="16"/>
        <v>0</v>
      </c>
      <c r="AY25" s="52"/>
      <c r="AZ25" s="53">
        <f t="shared" si="17"/>
        <v>0</v>
      </c>
      <c r="BA25" s="53">
        <f t="shared" si="18"/>
        <v>0</v>
      </c>
      <c r="BB25" s="53">
        <f t="shared" si="19"/>
      </c>
      <c r="BC25" s="53">
        <f t="shared" si="25"/>
        <v>0</v>
      </c>
      <c r="BD25" s="54">
        <f t="shared" si="20"/>
        <v>0</v>
      </c>
      <c r="BE25" s="52"/>
      <c r="BF25" s="53">
        <f t="shared" si="21"/>
        <v>0</v>
      </c>
      <c r="BG25" s="53">
        <f t="shared" si="22"/>
        <v>0</v>
      </c>
      <c r="BH25" s="53">
        <f t="shared" si="23"/>
      </c>
      <c r="BI25" s="53">
        <f t="shared" si="26"/>
        <v>0</v>
      </c>
      <c r="BJ25" s="54">
        <f t="shared" si="24"/>
        <v>0</v>
      </c>
      <c r="BK25" s="62">
        <f t="shared" si="27"/>
        <v>0</v>
      </c>
    </row>
    <row r="26" spans="1:63" ht="18" customHeight="1">
      <c r="A26" s="3" t="s">
        <v>49</v>
      </c>
      <c r="B26" s="65">
        <f t="shared" si="31"/>
        <v>0</v>
      </c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31"/>
      <c r="V26" s="31"/>
      <c r="W26" s="31"/>
      <c r="X26" s="31"/>
      <c r="Y26" s="31"/>
      <c r="Z26" s="32"/>
      <c r="AA26" s="31"/>
      <c r="AB26" s="31"/>
      <c r="AC26" s="31"/>
      <c r="AD26" s="31"/>
      <c r="AE26" s="31"/>
      <c r="AF26" s="31"/>
      <c r="AG26" s="52"/>
      <c r="AH26" s="53">
        <f t="shared" si="3"/>
        <v>0</v>
      </c>
      <c r="AI26" s="53">
        <f t="shared" si="4"/>
        <v>0</v>
      </c>
      <c r="AJ26" s="53">
        <f t="shared" si="5"/>
      </c>
      <c r="AK26" s="53">
        <f t="shared" si="6"/>
        <v>0</v>
      </c>
      <c r="AL26" s="54">
        <f t="shared" si="7"/>
        <v>0</v>
      </c>
      <c r="AM26" s="52"/>
      <c r="AN26" s="53">
        <f t="shared" si="8"/>
        <v>0</v>
      </c>
      <c r="AO26" s="53">
        <f t="shared" si="0"/>
        <v>0</v>
      </c>
      <c r="AP26" s="53">
        <f t="shared" si="9"/>
      </c>
      <c r="AQ26" s="53">
        <f t="shared" si="10"/>
        <v>0</v>
      </c>
      <c r="AR26" s="54">
        <f t="shared" si="11"/>
        <v>0</v>
      </c>
      <c r="AS26" s="52"/>
      <c r="AT26" s="53">
        <f t="shared" si="12"/>
        <v>0</v>
      </c>
      <c r="AU26" s="53">
        <f t="shared" si="13"/>
        <v>0</v>
      </c>
      <c r="AV26" s="53">
        <f t="shared" si="14"/>
      </c>
      <c r="AW26" s="53">
        <f t="shared" si="15"/>
        <v>0</v>
      </c>
      <c r="AX26" s="54">
        <f t="shared" si="16"/>
        <v>0</v>
      </c>
      <c r="AY26" s="52"/>
      <c r="AZ26" s="53">
        <f t="shared" si="17"/>
        <v>0</v>
      </c>
      <c r="BA26" s="53">
        <f t="shared" si="18"/>
        <v>0</v>
      </c>
      <c r="BB26" s="53">
        <f t="shared" si="19"/>
      </c>
      <c r="BC26" s="53">
        <f t="shared" si="25"/>
        <v>0</v>
      </c>
      <c r="BD26" s="54">
        <f t="shared" si="20"/>
        <v>0</v>
      </c>
      <c r="BE26" s="52"/>
      <c r="BF26" s="53">
        <f t="shared" si="21"/>
        <v>0</v>
      </c>
      <c r="BG26" s="53">
        <f t="shared" si="22"/>
        <v>0</v>
      </c>
      <c r="BH26" s="53">
        <f t="shared" si="23"/>
      </c>
      <c r="BI26" s="53">
        <f t="shared" si="26"/>
        <v>0</v>
      </c>
      <c r="BJ26" s="54">
        <f t="shared" si="24"/>
        <v>0</v>
      </c>
      <c r="BK26" s="62">
        <f t="shared" si="27"/>
        <v>0</v>
      </c>
    </row>
    <row r="27" spans="1:63" ht="18" customHeight="1">
      <c r="A27" s="4" t="s">
        <v>55</v>
      </c>
      <c r="B27" s="63">
        <f aca="true" t="shared" si="34" ref="B27:B44">C27+I27+O27+U27+AA27</f>
        <v>476</v>
      </c>
      <c r="C27" s="34">
        <f aca="true" t="shared" si="35" ref="C27:AF27">SUM(C28:C29)</f>
        <v>105</v>
      </c>
      <c r="D27" s="34">
        <f t="shared" si="35"/>
        <v>53</v>
      </c>
      <c r="E27" s="34">
        <f t="shared" si="35"/>
        <v>0</v>
      </c>
      <c r="F27" s="34">
        <f t="shared" si="35"/>
        <v>0</v>
      </c>
      <c r="G27" s="34">
        <f t="shared" si="35"/>
        <v>0</v>
      </c>
      <c r="H27" s="34">
        <f t="shared" si="35"/>
        <v>0</v>
      </c>
      <c r="I27" s="34">
        <f t="shared" si="35"/>
        <v>103</v>
      </c>
      <c r="J27" s="34">
        <f t="shared" si="35"/>
        <v>45</v>
      </c>
      <c r="K27" s="34">
        <f t="shared" si="35"/>
        <v>0</v>
      </c>
      <c r="L27" s="34">
        <f t="shared" si="35"/>
        <v>0</v>
      </c>
      <c r="M27" s="34">
        <f t="shared" si="35"/>
        <v>0</v>
      </c>
      <c r="N27" s="34">
        <f t="shared" si="35"/>
        <v>0</v>
      </c>
      <c r="O27" s="34">
        <f t="shared" si="35"/>
        <v>97</v>
      </c>
      <c r="P27" s="34">
        <f t="shared" si="35"/>
        <v>52</v>
      </c>
      <c r="Q27" s="34">
        <f t="shared" si="35"/>
        <v>0</v>
      </c>
      <c r="R27" s="34">
        <f t="shared" si="35"/>
        <v>0</v>
      </c>
      <c r="S27" s="34">
        <f t="shared" si="35"/>
        <v>0</v>
      </c>
      <c r="T27" s="34">
        <f t="shared" si="35"/>
        <v>0</v>
      </c>
      <c r="U27" s="34">
        <f t="shared" si="35"/>
        <v>97</v>
      </c>
      <c r="V27" s="34">
        <f t="shared" si="35"/>
        <v>49</v>
      </c>
      <c r="W27" s="34">
        <f t="shared" si="35"/>
        <v>0</v>
      </c>
      <c r="X27" s="34">
        <f t="shared" si="35"/>
        <v>0</v>
      </c>
      <c r="Y27" s="34">
        <f t="shared" si="35"/>
        <v>0</v>
      </c>
      <c r="Z27" s="34">
        <f t="shared" si="35"/>
        <v>0</v>
      </c>
      <c r="AA27" s="34">
        <f t="shared" si="35"/>
        <v>74</v>
      </c>
      <c r="AB27" s="34">
        <f t="shared" si="35"/>
        <v>29</v>
      </c>
      <c r="AC27" s="34">
        <f t="shared" si="35"/>
        <v>0</v>
      </c>
      <c r="AD27" s="34">
        <f t="shared" si="35"/>
        <v>0</v>
      </c>
      <c r="AE27" s="34">
        <f t="shared" si="35"/>
        <v>0</v>
      </c>
      <c r="AF27" s="34">
        <f t="shared" si="35"/>
        <v>0</v>
      </c>
      <c r="AG27" s="52"/>
      <c r="AH27" s="53">
        <f t="shared" si="3"/>
        <v>0</v>
      </c>
      <c r="AI27" s="53">
        <f t="shared" si="4"/>
        <v>0</v>
      </c>
      <c r="AJ27" s="53">
        <f t="shared" si="5"/>
      </c>
      <c r="AK27" s="53">
        <f t="shared" si="6"/>
        <v>0</v>
      </c>
      <c r="AL27" s="54">
        <f t="shared" si="7"/>
        <v>0</v>
      </c>
      <c r="AM27" s="52"/>
      <c r="AN27" s="53">
        <f t="shared" si="8"/>
        <v>0</v>
      </c>
      <c r="AO27" s="53">
        <f t="shared" si="0"/>
        <v>0</v>
      </c>
      <c r="AP27" s="53">
        <f t="shared" si="9"/>
      </c>
      <c r="AQ27" s="53">
        <f t="shared" si="10"/>
        <v>0</v>
      </c>
      <c r="AR27" s="54">
        <f t="shared" si="11"/>
        <v>0</v>
      </c>
      <c r="AS27" s="52"/>
      <c r="AT27" s="53">
        <f t="shared" si="12"/>
        <v>0</v>
      </c>
      <c r="AU27" s="53">
        <f t="shared" si="13"/>
        <v>0</v>
      </c>
      <c r="AV27" s="53">
        <f t="shared" si="14"/>
      </c>
      <c r="AW27" s="53">
        <f t="shared" si="15"/>
        <v>0</v>
      </c>
      <c r="AX27" s="54">
        <f t="shared" si="16"/>
        <v>0</v>
      </c>
      <c r="AY27" s="52"/>
      <c r="AZ27" s="53">
        <f t="shared" si="17"/>
        <v>0</v>
      </c>
      <c r="BA27" s="53">
        <f t="shared" si="18"/>
        <v>0</v>
      </c>
      <c r="BB27" s="53">
        <f t="shared" si="19"/>
      </c>
      <c r="BC27" s="53">
        <f t="shared" si="25"/>
        <v>0</v>
      </c>
      <c r="BD27" s="54">
        <f t="shared" si="20"/>
        <v>0</v>
      </c>
      <c r="BE27" s="52"/>
      <c r="BF27" s="53">
        <f t="shared" si="21"/>
        <v>0</v>
      </c>
      <c r="BG27" s="53">
        <f t="shared" si="22"/>
        <v>0</v>
      </c>
      <c r="BH27" s="53">
        <f t="shared" si="23"/>
      </c>
      <c r="BI27" s="53">
        <f t="shared" si="26"/>
        <v>0</v>
      </c>
      <c r="BJ27" s="54">
        <f t="shared" si="24"/>
        <v>0</v>
      </c>
      <c r="BK27" s="62">
        <f t="shared" si="27"/>
        <v>0</v>
      </c>
    </row>
    <row r="28" spans="1:63" ht="18" customHeight="1">
      <c r="A28" s="3" t="s">
        <v>48</v>
      </c>
      <c r="B28" s="64">
        <f t="shared" si="34"/>
        <v>476</v>
      </c>
      <c r="C28" s="31">
        <v>105</v>
      </c>
      <c r="D28" s="31">
        <v>53</v>
      </c>
      <c r="E28" s="31"/>
      <c r="F28" s="31"/>
      <c r="G28" s="31"/>
      <c r="H28" s="32"/>
      <c r="I28" s="31">
        <v>103</v>
      </c>
      <c r="J28" s="31">
        <v>45</v>
      </c>
      <c r="K28" s="31"/>
      <c r="L28" s="31"/>
      <c r="M28" s="31"/>
      <c r="N28" s="32"/>
      <c r="O28" s="31">
        <v>97</v>
      </c>
      <c r="P28" s="31">
        <v>52</v>
      </c>
      <c r="Q28" s="31"/>
      <c r="R28" s="31"/>
      <c r="S28" s="31"/>
      <c r="T28" s="32"/>
      <c r="U28" s="31">
        <v>97</v>
      </c>
      <c r="V28" s="31">
        <v>49</v>
      </c>
      <c r="W28" s="31"/>
      <c r="X28" s="31"/>
      <c r="Y28" s="31"/>
      <c r="Z28" s="32"/>
      <c r="AA28" s="31">
        <v>74</v>
      </c>
      <c r="AB28" s="31">
        <v>29</v>
      </c>
      <c r="AC28" s="31"/>
      <c r="AD28" s="31"/>
      <c r="AE28" s="31"/>
      <c r="AF28" s="31"/>
      <c r="AG28" s="52"/>
      <c r="AH28" s="53">
        <f t="shared" si="3"/>
        <v>0</v>
      </c>
      <c r="AI28" s="53">
        <f t="shared" si="4"/>
        <v>0</v>
      </c>
      <c r="AJ28" s="53">
        <f t="shared" si="5"/>
      </c>
      <c r="AK28" s="53">
        <f t="shared" si="6"/>
        <v>0</v>
      </c>
      <c r="AL28" s="54">
        <f t="shared" si="7"/>
        <v>0</v>
      </c>
      <c r="AM28" s="52"/>
      <c r="AN28" s="53">
        <f t="shared" si="8"/>
        <v>0</v>
      </c>
      <c r="AO28" s="53">
        <f t="shared" si="0"/>
        <v>0</v>
      </c>
      <c r="AP28" s="53">
        <f t="shared" si="9"/>
      </c>
      <c r="AQ28" s="53">
        <f t="shared" si="10"/>
        <v>0</v>
      </c>
      <c r="AR28" s="54">
        <f t="shared" si="11"/>
        <v>0</v>
      </c>
      <c r="AS28" s="52"/>
      <c r="AT28" s="53">
        <f t="shared" si="12"/>
        <v>0</v>
      </c>
      <c r="AU28" s="53">
        <f t="shared" si="13"/>
        <v>0</v>
      </c>
      <c r="AV28" s="53">
        <f t="shared" si="14"/>
      </c>
      <c r="AW28" s="53">
        <f t="shared" si="15"/>
        <v>0</v>
      </c>
      <c r="AX28" s="54">
        <f t="shared" si="16"/>
        <v>0</v>
      </c>
      <c r="AY28" s="52"/>
      <c r="AZ28" s="53">
        <f t="shared" si="17"/>
        <v>0</v>
      </c>
      <c r="BA28" s="53">
        <f t="shared" si="18"/>
        <v>0</v>
      </c>
      <c r="BB28" s="53">
        <f t="shared" si="19"/>
      </c>
      <c r="BC28" s="53">
        <f t="shared" si="25"/>
        <v>0</v>
      </c>
      <c r="BD28" s="54">
        <f t="shared" si="20"/>
        <v>0</v>
      </c>
      <c r="BE28" s="52"/>
      <c r="BF28" s="53">
        <f t="shared" si="21"/>
        <v>0</v>
      </c>
      <c r="BG28" s="53">
        <f t="shared" si="22"/>
        <v>0</v>
      </c>
      <c r="BH28" s="53">
        <f t="shared" si="23"/>
      </c>
      <c r="BI28" s="53">
        <f t="shared" si="26"/>
        <v>0</v>
      </c>
      <c r="BJ28" s="54">
        <f t="shared" si="24"/>
        <v>0</v>
      </c>
      <c r="BK28" s="62">
        <f t="shared" si="27"/>
        <v>0</v>
      </c>
    </row>
    <row r="29" spans="1:63" ht="18" customHeight="1">
      <c r="A29" s="5" t="s">
        <v>49</v>
      </c>
      <c r="B29" s="65">
        <f t="shared" si="34"/>
        <v>0</v>
      </c>
      <c r="C29" s="35"/>
      <c r="D29" s="35"/>
      <c r="E29" s="35"/>
      <c r="F29" s="35"/>
      <c r="G29" s="35"/>
      <c r="H29" s="47"/>
      <c r="I29" s="35"/>
      <c r="J29" s="35"/>
      <c r="K29" s="35"/>
      <c r="L29" s="35"/>
      <c r="M29" s="35"/>
      <c r="N29" s="47"/>
      <c r="O29" s="35"/>
      <c r="P29" s="35"/>
      <c r="Q29" s="35"/>
      <c r="R29" s="35"/>
      <c r="S29" s="35"/>
      <c r="T29" s="47"/>
      <c r="U29" s="35"/>
      <c r="V29" s="35"/>
      <c r="W29" s="35"/>
      <c r="X29" s="35"/>
      <c r="Y29" s="35"/>
      <c r="Z29" s="47"/>
      <c r="AA29" s="35"/>
      <c r="AB29" s="35"/>
      <c r="AC29" s="35"/>
      <c r="AD29" s="35"/>
      <c r="AE29" s="35"/>
      <c r="AF29" s="35"/>
      <c r="AG29" s="52"/>
      <c r="AH29" s="53">
        <f t="shared" si="3"/>
        <v>0</v>
      </c>
      <c r="AI29" s="53">
        <f t="shared" si="4"/>
        <v>0</v>
      </c>
      <c r="AJ29" s="53">
        <f t="shared" si="5"/>
      </c>
      <c r="AK29" s="53">
        <f t="shared" si="6"/>
        <v>0</v>
      </c>
      <c r="AL29" s="54">
        <f t="shared" si="7"/>
        <v>0</v>
      </c>
      <c r="AM29" s="52"/>
      <c r="AN29" s="53">
        <f t="shared" si="8"/>
        <v>0</v>
      </c>
      <c r="AO29" s="53">
        <f t="shared" si="0"/>
        <v>0</v>
      </c>
      <c r="AP29" s="53">
        <f t="shared" si="9"/>
      </c>
      <c r="AQ29" s="53">
        <f t="shared" si="10"/>
        <v>0</v>
      </c>
      <c r="AR29" s="54">
        <f t="shared" si="11"/>
        <v>0</v>
      </c>
      <c r="AS29" s="52"/>
      <c r="AT29" s="53">
        <f t="shared" si="12"/>
        <v>0</v>
      </c>
      <c r="AU29" s="53">
        <f t="shared" si="13"/>
        <v>0</v>
      </c>
      <c r="AV29" s="53">
        <f t="shared" si="14"/>
      </c>
      <c r="AW29" s="53">
        <f t="shared" si="15"/>
        <v>0</v>
      </c>
      <c r="AX29" s="54">
        <f t="shared" si="16"/>
        <v>0</v>
      </c>
      <c r="AY29" s="52"/>
      <c r="AZ29" s="53">
        <f t="shared" si="17"/>
        <v>0</v>
      </c>
      <c r="BA29" s="53">
        <f t="shared" si="18"/>
        <v>0</v>
      </c>
      <c r="BB29" s="53">
        <f t="shared" si="19"/>
      </c>
      <c r="BC29" s="53">
        <f t="shared" si="25"/>
        <v>0</v>
      </c>
      <c r="BD29" s="54">
        <f t="shared" si="20"/>
        <v>0</v>
      </c>
      <c r="BE29" s="52"/>
      <c r="BF29" s="53">
        <f t="shared" si="21"/>
        <v>0</v>
      </c>
      <c r="BG29" s="53">
        <f t="shared" si="22"/>
        <v>0</v>
      </c>
      <c r="BH29" s="53">
        <f t="shared" si="23"/>
      </c>
      <c r="BI29" s="53">
        <f t="shared" si="26"/>
        <v>0</v>
      </c>
      <c r="BJ29" s="54">
        <f t="shared" si="24"/>
        <v>0</v>
      </c>
      <c r="BK29" s="62">
        <f t="shared" si="27"/>
        <v>0</v>
      </c>
    </row>
    <row r="30" spans="1:63" ht="18" customHeight="1">
      <c r="A30" s="4" t="s">
        <v>56</v>
      </c>
      <c r="B30" s="63">
        <f t="shared" si="34"/>
        <v>476</v>
      </c>
      <c r="C30" s="34">
        <f aca="true" t="shared" si="36" ref="C30:AF30">SUM(C31:C32)</f>
        <v>105</v>
      </c>
      <c r="D30" s="34">
        <f t="shared" si="36"/>
        <v>53</v>
      </c>
      <c r="E30" s="34">
        <f t="shared" si="36"/>
        <v>0</v>
      </c>
      <c r="F30" s="34">
        <f t="shared" si="36"/>
        <v>0</v>
      </c>
      <c r="G30" s="34">
        <f t="shared" si="36"/>
        <v>0</v>
      </c>
      <c r="H30" s="34">
        <f t="shared" si="36"/>
        <v>0</v>
      </c>
      <c r="I30" s="34">
        <f t="shared" si="36"/>
        <v>103</v>
      </c>
      <c r="J30" s="34">
        <f t="shared" si="36"/>
        <v>45</v>
      </c>
      <c r="K30" s="34">
        <f t="shared" si="36"/>
        <v>0</v>
      </c>
      <c r="L30" s="34">
        <f t="shared" si="36"/>
        <v>0</v>
      </c>
      <c r="M30" s="34">
        <f t="shared" si="36"/>
        <v>0</v>
      </c>
      <c r="N30" s="34">
        <f t="shared" si="36"/>
        <v>0</v>
      </c>
      <c r="O30" s="34">
        <f t="shared" si="36"/>
        <v>97</v>
      </c>
      <c r="P30" s="34">
        <f t="shared" si="36"/>
        <v>52</v>
      </c>
      <c r="Q30" s="34">
        <f t="shared" si="36"/>
        <v>0</v>
      </c>
      <c r="R30" s="34">
        <f t="shared" si="36"/>
        <v>0</v>
      </c>
      <c r="S30" s="34">
        <f t="shared" si="36"/>
        <v>0</v>
      </c>
      <c r="T30" s="34">
        <f t="shared" si="36"/>
        <v>0</v>
      </c>
      <c r="U30" s="34">
        <f t="shared" si="36"/>
        <v>97</v>
      </c>
      <c r="V30" s="34">
        <f t="shared" si="36"/>
        <v>49</v>
      </c>
      <c r="W30" s="34">
        <f t="shared" si="36"/>
        <v>0</v>
      </c>
      <c r="X30" s="34">
        <f t="shared" si="36"/>
        <v>0</v>
      </c>
      <c r="Y30" s="34">
        <f t="shared" si="36"/>
        <v>0</v>
      </c>
      <c r="Z30" s="34">
        <f t="shared" si="36"/>
        <v>0</v>
      </c>
      <c r="AA30" s="34">
        <f t="shared" si="36"/>
        <v>74</v>
      </c>
      <c r="AB30" s="34">
        <f t="shared" si="36"/>
        <v>29</v>
      </c>
      <c r="AC30" s="34">
        <f t="shared" si="36"/>
        <v>0</v>
      </c>
      <c r="AD30" s="34">
        <f t="shared" si="36"/>
        <v>0</v>
      </c>
      <c r="AE30" s="34">
        <f t="shared" si="36"/>
        <v>0</v>
      </c>
      <c r="AF30" s="34">
        <f t="shared" si="36"/>
        <v>0</v>
      </c>
      <c r="AG30" s="52"/>
      <c r="AH30" s="53">
        <f t="shared" si="3"/>
        <v>0</v>
      </c>
      <c r="AI30" s="53">
        <f t="shared" si="4"/>
        <v>0</v>
      </c>
      <c r="AJ30" s="53">
        <f t="shared" si="5"/>
      </c>
      <c r="AK30" s="53">
        <f t="shared" si="6"/>
        <v>0</v>
      </c>
      <c r="AL30" s="54">
        <f t="shared" si="7"/>
        <v>0</v>
      </c>
      <c r="AM30" s="52"/>
      <c r="AN30" s="53">
        <f t="shared" si="8"/>
        <v>0</v>
      </c>
      <c r="AO30" s="53">
        <f t="shared" si="0"/>
        <v>0</v>
      </c>
      <c r="AP30" s="53">
        <f t="shared" si="9"/>
      </c>
      <c r="AQ30" s="53">
        <f t="shared" si="10"/>
        <v>0</v>
      </c>
      <c r="AR30" s="54">
        <f t="shared" si="11"/>
        <v>0</v>
      </c>
      <c r="AS30" s="52"/>
      <c r="AT30" s="53">
        <f t="shared" si="12"/>
        <v>0</v>
      </c>
      <c r="AU30" s="53">
        <f t="shared" si="13"/>
        <v>0</v>
      </c>
      <c r="AV30" s="53">
        <f t="shared" si="14"/>
      </c>
      <c r="AW30" s="53">
        <f t="shared" si="15"/>
        <v>0</v>
      </c>
      <c r="AX30" s="54">
        <f t="shared" si="16"/>
        <v>0</v>
      </c>
      <c r="AY30" s="52"/>
      <c r="AZ30" s="53">
        <f t="shared" si="17"/>
        <v>0</v>
      </c>
      <c r="BA30" s="53">
        <f t="shared" si="18"/>
        <v>0</v>
      </c>
      <c r="BB30" s="53">
        <f t="shared" si="19"/>
      </c>
      <c r="BC30" s="53">
        <f t="shared" si="25"/>
        <v>0</v>
      </c>
      <c r="BD30" s="54">
        <f t="shared" si="20"/>
        <v>0</v>
      </c>
      <c r="BE30" s="52"/>
      <c r="BF30" s="53">
        <f t="shared" si="21"/>
        <v>0</v>
      </c>
      <c r="BG30" s="53">
        <f t="shared" si="22"/>
        <v>0</v>
      </c>
      <c r="BH30" s="53">
        <f t="shared" si="23"/>
      </c>
      <c r="BI30" s="53">
        <f t="shared" si="26"/>
        <v>0</v>
      </c>
      <c r="BJ30" s="54">
        <f t="shared" si="24"/>
        <v>0</v>
      </c>
      <c r="BK30" s="62">
        <f t="shared" si="27"/>
        <v>0</v>
      </c>
    </row>
    <row r="31" spans="1:63" ht="18" customHeight="1">
      <c r="A31" s="3" t="s">
        <v>48</v>
      </c>
      <c r="B31" s="64">
        <f t="shared" si="34"/>
        <v>476</v>
      </c>
      <c r="C31" s="31">
        <v>105</v>
      </c>
      <c r="D31" s="31">
        <v>53</v>
      </c>
      <c r="E31" s="31"/>
      <c r="F31" s="31"/>
      <c r="G31" s="31"/>
      <c r="H31" s="32"/>
      <c r="I31" s="31">
        <v>103</v>
      </c>
      <c r="J31" s="31">
        <v>45</v>
      </c>
      <c r="K31" s="31"/>
      <c r="L31" s="31"/>
      <c r="M31" s="31"/>
      <c r="N31" s="32"/>
      <c r="O31" s="31">
        <v>97</v>
      </c>
      <c r="P31" s="31">
        <v>52</v>
      </c>
      <c r="Q31" s="31"/>
      <c r="R31" s="31"/>
      <c r="S31" s="31"/>
      <c r="T31" s="32"/>
      <c r="U31" s="31">
        <v>97</v>
      </c>
      <c r="V31" s="31">
        <v>49</v>
      </c>
      <c r="W31" s="31"/>
      <c r="X31" s="31"/>
      <c r="Y31" s="31"/>
      <c r="Z31" s="32"/>
      <c r="AA31" s="31">
        <v>74</v>
      </c>
      <c r="AB31" s="31">
        <v>29</v>
      </c>
      <c r="AC31" s="31"/>
      <c r="AD31" s="31"/>
      <c r="AE31" s="31"/>
      <c r="AF31" s="31"/>
      <c r="AG31" s="52"/>
      <c r="AH31" s="53">
        <f t="shared" si="3"/>
        <v>0</v>
      </c>
      <c r="AI31" s="53">
        <f t="shared" si="4"/>
        <v>0</v>
      </c>
      <c r="AJ31" s="53">
        <f t="shared" si="5"/>
      </c>
      <c r="AK31" s="53">
        <f t="shared" si="6"/>
        <v>0</v>
      </c>
      <c r="AL31" s="54">
        <f t="shared" si="7"/>
        <v>0</v>
      </c>
      <c r="AM31" s="52"/>
      <c r="AN31" s="53">
        <f t="shared" si="8"/>
        <v>0</v>
      </c>
      <c r="AO31" s="53">
        <f t="shared" si="0"/>
        <v>0</v>
      </c>
      <c r="AP31" s="53">
        <f t="shared" si="9"/>
      </c>
      <c r="AQ31" s="53">
        <f t="shared" si="10"/>
        <v>0</v>
      </c>
      <c r="AR31" s="54">
        <f t="shared" si="11"/>
        <v>0</v>
      </c>
      <c r="AS31" s="52"/>
      <c r="AT31" s="53">
        <f t="shared" si="12"/>
        <v>0</v>
      </c>
      <c r="AU31" s="53">
        <f t="shared" si="13"/>
        <v>0</v>
      </c>
      <c r="AV31" s="53">
        <f t="shared" si="14"/>
      </c>
      <c r="AW31" s="53">
        <f t="shared" si="15"/>
        <v>0</v>
      </c>
      <c r="AX31" s="54">
        <f t="shared" si="16"/>
        <v>0</v>
      </c>
      <c r="AY31" s="52"/>
      <c r="AZ31" s="53">
        <f t="shared" si="17"/>
        <v>0</v>
      </c>
      <c r="BA31" s="53">
        <f t="shared" si="18"/>
        <v>0</v>
      </c>
      <c r="BB31" s="53">
        <f t="shared" si="19"/>
      </c>
      <c r="BC31" s="53">
        <f t="shared" si="25"/>
        <v>0</v>
      </c>
      <c r="BD31" s="54">
        <f t="shared" si="20"/>
        <v>0</v>
      </c>
      <c r="BE31" s="52"/>
      <c r="BF31" s="53">
        <f t="shared" si="21"/>
        <v>0</v>
      </c>
      <c r="BG31" s="53">
        <f t="shared" si="22"/>
        <v>0</v>
      </c>
      <c r="BH31" s="53">
        <f t="shared" si="23"/>
      </c>
      <c r="BI31" s="53">
        <f t="shared" si="26"/>
        <v>0</v>
      </c>
      <c r="BJ31" s="54">
        <f t="shared" si="24"/>
        <v>0</v>
      </c>
      <c r="BK31" s="62">
        <f t="shared" si="27"/>
        <v>0</v>
      </c>
    </row>
    <row r="32" spans="1:63" ht="18" customHeight="1">
      <c r="A32" s="3" t="s">
        <v>49</v>
      </c>
      <c r="B32" s="65">
        <f t="shared" si="34"/>
        <v>0</v>
      </c>
      <c r="C32" s="31"/>
      <c r="D32" s="31"/>
      <c r="E32" s="31"/>
      <c r="F32" s="31"/>
      <c r="G32" s="31"/>
      <c r="H32" s="32"/>
      <c r="I32" s="31"/>
      <c r="J32" s="31"/>
      <c r="K32" s="31"/>
      <c r="L32" s="31"/>
      <c r="M32" s="31"/>
      <c r="N32" s="32"/>
      <c r="O32" s="31"/>
      <c r="P32" s="31"/>
      <c r="Q32" s="31"/>
      <c r="R32" s="31"/>
      <c r="S32" s="31"/>
      <c r="T32" s="32"/>
      <c r="U32" s="31"/>
      <c r="V32" s="31"/>
      <c r="W32" s="31"/>
      <c r="X32" s="31"/>
      <c r="Y32" s="31"/>
      <c r="Z32" s="32"/>
      <c r="AA32" s="31"/>
      <c r="AB32" s="31"/>
      <c r="AC32" s="31"/>
      <c r="AD32" s="31"/>
      <c r="AE32" s="31"/>
      <c r="AF32" s="31"/>
      <c r="AG32" s="52"/>
      <c r="AH32" s="53">
        <f t="shared" si="3"/>
        <v>0</v>
      </c>
      <c r="AI32" s="53">
        <f t="shared" si="4"/>
        <v>0</v>
      </c>
      <c r="AJ32" s="53">
        <f t="shared" si="5"/>
      </c>
      <c r="AK32" s="53">
        <f t="shared" si="6"/>
        <v>0</v>
      </c>
      <c r="AL32" s="54">
        <f t="shared" si="7"/>
        <v>0</v>
      </c>
      <c r="AM32" s="52"/>
      <c r="AN32" s="53">
        <f t="shared" si="8"/>
        <v>0</v>
      </c>
      <c r="AO32" s="53">
        <f t="shared" si="0"/>
        <v>0</v>
      </c>
      <c r="AP32" s="53">
        <f t="shared" si="9"/>
      </c>
      <c r="AQ32" s="53">
        <f t="shared" si="10"/>
        <v>0</v>
      </c>
      <c r="AR32" s="54">
        <f t="shared" si="11"/>
        <v>0</v>
      </c>
      <c r="AS32" s="52"/>
      <c r="AT32" s="53">
        <f t="shared" si="12"/>
        <v>0</v>
      </c>
      <c r="AU32" s="53">
        <f t="shared" si="13"/>
        <v>0</v>
      </c>
      <c r="AV32" s="53">
        <f t="shared" si="14"/>
      </c>
      <c r="AW32" s="53">
        <f t="shared" si="15"/>
        <v>0</v>
      </c>
      <c r="AX32" s="54">
        <f t="shared" si="16"/>
        <v>0</v>
      </c>
      <c r="AY32" s="52"/>
      <c r="AZ32" s="53">
        <f t="shared" si="17"/>
        <v>0</v>
      </c>
      <c r="BA32" s="53">
        <f t="shared" si="18"/>
        <v>0</v>
      </c>
      <c r="BB32" s="53">
        <f t="shared" si="19"/>
      </c>
      <c r="BC32" s="53">
        <f t="shared" si="25"/>
        <v>0</v>
      </c>
      <c r="BD32" s="54">
        <f t="shared" si="20"/>
        <v>0</v>
      </c>
      <c r="BE32" s="52"/>
      <c r="BF32" s="53">
        <f t="shared" si="21"/>
        <v>0</v>
      </c>
      <c r="BG32" s="53">
        <f t="shared" si="22"/>
        <v>0</v>
      </c>
      <c r="BH32" s="53">
        <f t="shared" si="23"/>
      </c>
      <c r="BI32" s="53">
        <f t="shared" si="26"/>
        <v>0</v>
      </c>
      <c r="BJ32" s="54">
        <f t="shared" si="24"/>
        <v>0</v>
      </c>
      <c r="BK32" s="62">
        <f t="shared" si="27"/>
        <v>0</v>
      </c>
    </row>
    <row r="33" spans="1:63" ht="18" customHeight="1">
      <c r="A33" s="4" t="s">
        <v>57</v>
      </c>
      <c r="B33" s="63">
        <f t="shared" si="34"/>
        <v>476</v>
      </c>
      <c r="C33" s="34">
        <f aca="true" t="shared" si="37" ref="C33:AF33">SUM(C34:C35)</f>
        <v>105</v>
      </c>
      <c r="D33" s="34">
        <f t="shared" si="37"/>
        <v>53</v>
      </c>
      <c r="E33" s="34">
        <f t="shared" si="37"/>
        <v>0</v>
      </c>
      <c r="F33" s="34">
        <f t="shared" si="37"/>
        <v>0</v>
      </c>
      <c r="G33" s="34">
        <f t="shared" si="37"/>
        <v>0</v>
      </c>
      <c r="H33" s="34">
        <f t="shared" si="37"/>
        <v>0</v>
      </c>
      <c r="I33" s="34">
        <f t="shared" si="37"/>
        <v>103</v>
      </c>
      <c r="J33" s="34">
        <f t="shared" si="37"/>
        <v>45</v>
      </c>
      <c r="K33" s="34">
        <f t="shared" si="37"/>
        <v>0</v>
      </c>
      <c r="L33" s="34">
        <f t="shared" si="37"/>
        <v>0</v>
      </c>
      <c r="M33" s="34">
        <f t="shared" si="37"/>
        <v>0</v>
      </c>
      <c r="N33" s="34">
        <f t="shared" si="37"/>
        <v>0</v>
      </c>
      <c r="O33" s="34">
        <f t="shared" si="37"/>
        <v>97</v>
      </c>
      <c r="P33" s="34">
        <f t="shared" si="37"/>
        <v>52</v>
      </c>
      <c r="Q33" s="34">
        <f t="shared" si="37"/>
        <v>0</v>
      </c>
      <c r="R33" s="34">
        <f t="shared" si="37"/>
        <v>0</v>
      </c>
      <c r="S33" s="34">
        <f t="shared" si="37"/>
        <v>0</v>
      </c>
      <c r="T33" s="34">
        <f t="shared" si="37"/>
        <v>0</v>
      </c>
      <c r="U33" s="34">
        <f t="shared" si="37"/>
        <v>97</v>
      </c>
      <c r="V33" s="34">
        <f t="shared" si="37"/>
        <v>49</v>
      </c>
      <c r="W33" s="34">
        <f t="shared" si="37"/>
        <v>0</v>
      </c>
      <c r="X33" s="34">
        <f t="shared" si="37"/>
        <v>0</v>
      </c>
      <c r="Y33" s="34">
        <f t="shared" si="37"/>
        <v>0</v>
      </c>
      <c r="Z33" s="34">
        <f t="shared" si="37"/>
        <v>0</v>
      </c>
      <c r="AA33" s="34">
        <f t="shared" si="37"/>
        <v>74</v>
      </c>
      <c r="AB33" s="34">
        <f t="shared" si="37"/>
        <v>29</v>
      </c>
      <c r="AC33" s="34">
        <f t="shared" si="37"/>
        <v>0</v>
      </c>
      <c r="AD33" s="34">
        <f t="shared" si="37"/>
        <v>0</v>
      </c>
      <c r="AE33" s="34">
        <f t="shared" si="37"/>
        <v>0</v>
      </c>
      <c r="AF33" s="34">
        <f t="shared" si="37"/>
        <v>0</v>
      </c>
      <c r="AG33" s="52"/>
      <c r="AH33" s="53">
        <f t="shared" si="3"/>
        <v>0</v>
      </c>
      <c r="AI33" s="53">
        <f t="shared" si="4"/>
        <v>0</v>
      </c>
      <c r="AJ33" s="53">
        <f t="shared" si="5"/>
      </c>
      <c r="AK33" s="53">
        <f t="shared" si="6"/>
        <v>0</v>
      </c>
      <c r="AL33" s="54">
        <f t="shared" si="7"/>
        <v>0</v>
      </c>
      <c r="AM33" s="52"/>
      <c r="AN33" s="53">
        <f t="shared" si="8"/>
        <v>0</v>
      </c>
      <c r="AO33" s="53">
        <f t="shared" si="0"/>
        <v>0</v>
      </c>
      <c r="AP33" s="53">
        <f t="shared" si="9"/>
      </c>
      <c r="AQ33" s="53">
        <f t="shared" si="10"/>
        <v>0</v>
      </c>
      <c r="AR33" s="54">
        <f t="shared" si="11"/>
        <v>0</v>
      </c>
      <c r="AS33" s="52"/>
      <c r="AT33" s="53">
        <f t="shared" si="12"/>
        <v>0</v>
      </c>
      <c r="AU33" s="53">
        <f t="shared" si="13"/>
        <v>0</v>
      </c>
      <c r="AV33" s="53">
        <f t="shared" si="14"/>
      </c>
      <c r="AW33" s="53">
        <f t="shared" si="15"/>
        <v>0</v>
      </c>
      <c r="AX33" s="54">
        <f t="shared" si="16"/>
        <v>0</v>
      </c>
      <c r="AY33" s="52"/>
      <c r="AZ33" s="53">
        <f t="shared" si="17"/>
        <v>0</v>
      </c>
      <c r="BA33" s="53">
        <f t="shared" si="18"/>
        <v>0</v>
      </c>
      <c r="BB33" s="53">
        <f t="shared" si="19"/>
      </c>
      <c r="BC33" s="53">
        <f t="shared" si="25"/>
        <v>0</v>
      </c>
      <c r="BD33" s="54">
        <f t="shared" si="20"/>
        <v>0</v>
      </c>
      <c r="BE33" s="52"/>
      <c r="BF33" s="53">
        <f t="shared" si="21"/>
        <v>0</v>
      </c>
      <c r="BG33" s="53">
        <f t="shared" si="22"/>
        <v>0</v>
      </c>
      <c r="BH33" s="53">
        <f t="shared" si="23"/>
      </c>
      <c r="BI33" s="53">
        <f t="shared" si="26"/>
        <v>0</v>
      </c>
      <c r="BJ33" s="54">
        <f t="shared" si="24"/>
        <v>0</v>
      </c>
      <c r="BK33" s="62">
        <f t="shared" si="27"/>
        <v>0</v>
      </c>
    </row>
    <row r="34" spans="1:63" ht="18" customHeight="1">
      <c r="A34" s="3" t="s">
        <v>48</v>
      </c>
      <c r="B34" s="64">
        <f t="shared" si="34"/>
        <v>476</v>
      </c>
      <c r="C34" s="31">
        <v>105</v>
      </c>
      <c r="D34" s="31">
        <v>53</v>
      </c>
      <c r="E34" s="31"/>
      <c r="F34" s="31"/>
      <c r="G34" s="31"/>
      <c r="H34" s="32"/>
      <c r="I34" s="31">
        <v>103</v>
      </c>
      <c r="J34" s="31">
        <v>45</v>
      </c>
      <c r="K34" s="31"/>
      <c r="L34" s="31"/>
      <c r="M34" s="31"/>
      <c r="N34" s="32"/>
      <c r="O34" s="31">
        <v>97</v>
      </c>
      <c r="P34" s="31">
        <v>52</v>
      </c>
      <c r="Q34" s="31"/>
      <c r="R34" s="31"/>
      <c r="S34" s="31"/>
      <c r="T34" s="32"/>
      <c r="U34" s="31">
        <v>97</v>
      </c>
      <c r="V34" s="31">
        <v>49</v>
      </c>
      <c r="W34" s="31"/>
      <c r="X34" s="31"/>
      <c r="Y34" s="31"/>
      <c r="Z34" s="32"/>
      <c r="AA34" s="31">
        <v>74</v>
      </c>
      <c r="AB34" s="31">
        <v>29</v>
      </c>
      <c r="AC34" s="31"/>
      <c r="AD34" s="31"/>
      <c r="AE34" s="31"/>
      <c r="AF34" s="31"/>
      <c r="AG34" s="52"/>
      <c r="AH34" s="53">
        <f t="shared" si="3"/>
        <v>0</v>
      </c>
      <c r="AI34" s="53">
        <f t="shared" si="4"/>
        <v>0</v>
      </c>
      <c r="AJ34" s="53">
        <f t="shared" si="5"/>
      </c>
      <c r="AK34" s="53">
        <f t="shared" si="6"/>
        <v>0</v>
      </c>
      <c r="AL34" s="54">
        <f t="shared" si="7"/>
        <v>0</v>
      </c>
      <c r="AM34" s="52"/>
      <c r="AN34" s="53">
        <f t="shared" si="8"/>
        <v>0</v>
      </c>
      <c r="AO34" s="53">
        <f t="shared" si="0"/>
        <v>0</v>
      </c>
      <c r="AP34" s="53">
        <f t="shared" si="9"/>
      </c>
      <c r="AQ34" s="53">
        <f t="shared" si="10"/>
        <v>0</v>
      </c>
      <c r="AR34" s="54">
        <f t="shared" si="11"/>
        <v>0</v>
      </c>
      <c r="AS34" s="52"/>
      <c r="AT34" s="53">
        <f t="shared" si="12"/>
        <v>0</v>
      </c>
      <c r="AU34" s="53">
        <f t="shared" si="13"/>
        <v>0</v>
      </c>
      <c r="AV34" s="53">
        <f t="shared" si="14"/>
      </c>
      <c r="AW34" s="53">
        <f t="shared" si="15"/>
        <v>0</v>
      </c>
      <c r="AX34" s="54">
        <f t="shared" si="16"/>
        <v>0</v>
      </c>
      <c r="AY34" s="52"/>
      <c r="AZ34" s="53">
        <f t="shared" si="17"/>
        <v>0</v>
      </c>
      <c r="BA34" s="53">
        <f t="shared" si="18"/>
        <v>0</v>
      </c>
      <c r="BB34" s="53">
        <f t="shared" si="19"/>
      </c>
      <c r="BC34" s="53">
        <f t="shared" si="25"/>
        <v>0</v>
      </c>
      <c r="BD34" s="54">
        <f t="shared" si="20"/>
        <v>0</v>
      </c>
      <c r="BE34" s="52"/>
      <c r="BF34" s="53">
        <f t="shared" si="21"/>
        <v>0</v>
      </c>
      <c r="BG34" s="53">
        <f t="shared" si="22"/>
        <v>0</v>
      </c>
      <c r="BH34" s="53">
        <f t="shared" si="23"/>
      </c>
      <c r="BI34" s="53">
        <f t="shared" si="26"/>
        <v>0</v>
      </c>
      <c r="BJ34" s="54">
        <f t="shared" si="24"/>
        <v>0</v>
      </c>
      <c r="BK34" s="62">
        <f t="shared" si="27"/>
        <v>0</v>
      </c>
    </row>
    <row r="35" spans="1:63" ht="18" customHeight="1">
      <c r="A35" s="3" t="s">
        <v>49</v>
      </c>
      <c r="B35" s="65">
        <f t="shared" si="34"/>
        <v>0</v>
      </c>
      <c r="C35" s="31"/>
      <c r="D35" s="31"/>
      <c r="E35" s="31"/>
      <c r="F35" s="31"/>
      <c r="G35" s="31"/>
      <c r="H35" s="32"/>
      <c r="I35" s="31"/>
      <c r="J35" s="31"/>
      <c r="K35" s="31"/>
      <c r="L35" s="31"/>
      <c r="M35" s="31"/>
      <c r="N35" s="32"/>
      <c r="O35" s="31"/>
      <c r="P35" s="31"/>
      <c r="Q35" s="31"/>
      <c r="R35" s="31"/>
      <c r="S35" s="31"/>
      <c r="T35" s="32"/>
      <c r="U35" s="31"/>
      <c r="V35" s="31"/>
      <c r="W35" s="31"/>
      <c r="X35" s="31"/>
      <c r="Y35" s="31"/>
      <c r="Z35" s="32"/>
      <c r="AA35" s="31"/>
      <c r="AB35" s="31"/>
      <c r="AC35" s="31"/>
      <c r="AD35" s="31"/>
      <c r="AE35" s="31"/>
      <c r="AF35" s="31"/>
      <c r="AG35" s="52"/>
      <c r="AH35" s="53">
        <f t="shared" si="3"/>
        <v>0</v>
      </c>
      <c r="AI35" s="53">
        <f t="shared" si="4"/>
        <v>0</v>
      </c>
      <c r="AJ35" s="53">
        <f t="shared" si="5"/>
      </c>
      <c r="AK35" s="53">
        <f t="shared" si="6"/>
        <v>0</v>
      </c>
      <c r="AL35" s="54">
        <f t="shared" si="7"/>
        <v>0</v>
      </c>
      <c r="AM35" s="52"/>
      <c r="AN35" s="53">
        <f t="shared" si="8"/>
        <v>0</v>
      </c>
      <c r="AO35" s="53">
        <f t="shared" si="0"/>
        <v>0</v>
      </c>
      <c r="AP35" s="53">
        <f t="shared" si="9"/>
      </c>
      <c r="AQ35" s="53">
        <f t="shared" si="10"/>
        <v>0</v>
      </c>
      <c r="AR35" s="54">
        <f t="shared" si="11"/>
        <v>0</v>
      </c>
      <c r="AS35" s="52"/>
      <c r="AT35" s="53">
        <f t="shared" si="12"/>
        <v>0</v>
      </c>
      <c r="AU35" s="53">
        <f t="shared" si="13"/>
        <v>0</v>
      </c>
      <c r="AV35" s="53">
        <f t="shared" si="14"/>
      </c>
      <c r="AW35" s="53">
        <f t="shared" si="15"/>
        <v>0</v>
      </c>
      <c r="AX35" s="54">
        <f t="shared" si="16"/>
        <v>0</v>
      </c>
      <c r="AY35" s="52"/>
      <c r="AZ35" s="53">
        <f t="shared" si="17"/>
        <v>0</v>
      </c>
      <c r="BA35" s="53">
        <f t="shared" si="18"/>
        <v>0</v>
      </c>
      <c r="BB35" s="53">
        <f t="shared" si="19"/>
      </c>
      <c r="BC35" s="53">
        <f t="shared" si="25"/>
        <v>0</v>
      </c>
      <c r="BD35" s="54">
        <f t="shared" si="20"/>
        <v>0</v>
      </c>
      <c r="BE35" s="52"/>
      <c r="BF35" s="53">
        <f t="shared" si="21"/>
        <v>0</v>
      </c>
      <c r="BG35" s="53">
        <f t="shared" si="22"/>
        <v>0</v>
      </c>
      <c r="BH35" s="53">
        <f t="shared" si="23"/>
      </c>
      <c r="BI35" s="53">
        <f t="shared" si="26"/>
        <v>0</v>
      </c>
      <c r="BJ35" s="54">
        <f t="shared" si="24"/>
        <v>0</v>
      </c>
      <c r="BK35" s="62">
        <f t="shared" si="27"/>
        <v>0</v>
      </c>
    </row>
    <row r="36" spans="1:63" ht="18" customHeight="1">
      <c r="A36" s="4" t="s">
        <v>58</v>
      </c>
      <c r="B36" s="63">
        <f t="shared" si="34"/>
        <v>476</v>
      </c>
      <c r="C36" s="34">
        <f aca="true" t="shared" si="38" ref="C36:AF36">SUM(C37:C38)</f>
        <v>105</v>
      </c>
      <c r="D36" s="34">
        <f t="shared" si="38"/>
        <v>53</v>
      </c>
      <c r="E36" s="34">
        <f t="shared" si="38"/>
        <v>0</v>
      </c>
      <c r="F36" s="34">
        <f t="shared" si="38"/>
        <v>0</v>
      </c>
      <c r="G36" s="34">
        <f t="shared" si="38"/>
        <v>0</v>
      </c>
      <c r="H36" s="34">
        <f t="shared" si="38"/>
        <v>0</v>
      </c>
      <c r="I36" s="34">
        <f t="shared" si="38"/>
        <v>103</v>
      </c>
      <c r="J36" s="34">
        <f t="shared" si="38"/>
        <v>45</v>
      </c>
      <c r="K36" s="34">
        <f t="shared" si="38"/>
        <v>0</v>
      </c>
      <c r="L36" s="34">
        <f t="shared" si="38"/>
        <v>0</v>
      </c>
      <c r="M36" s="34">
        <f t="shared" si="38"/>
        <v>0</v>
      </c>
      <c r="N36" s="34">
        <f t="shared" si="38"/>
        <v>0</v>
      </c>
      <c r="O36" s="34">
        <f t="shared" si="38"/>
        <v>97</v>
      </c>
      <c r="P36" s="34">
        <f t="shared" si="38"/>
        <v>52</v>
      </c>
      <c r="Q36" s="34">
        <f t="shared" si="38"/>
        <v>0</v>
      </c>
      <c r="R36" s="34">
        <f t="shared" si="38"/>
        <v>0</v>
      </c>
      <c r="S36" s="34">
        <f t="shared" si="38"/>
        <v>0</v>
      </c>
      <c r="T36" s="34">
        <f t="shared" si="38"/>
        <v>0</v>
      </c>
      <c r="U36" s="34">
        <f t="shared" si="38"/>
        <v>97</v>
      </c>
      <c r="V36" s="34">
        <f t="shared" si="38"/>
        <v>49</v>
      </c>
      <c r="W36" s="34">
        <f t="shared" si="38"/>
        <v>0</v>
      </c>
      <c r="X36" s="34">
        <f t="shared" si="38"/>
        <v>0</v>
      </c>
      <c r="Y36" s="34">
        <f t="shared" si="38"/>
        <v>0</v>
      </c>
      <c r="Z36" s="34">
        <f t="shared" si="38"/>
        <v>0</v>
      </c>
      <c r="AA36" s="34">
        <f t="shared" si="38"/>
        <v>74</v>
      </c>
      <c r="AB36" s="34">
        <f t="shared" si="38"/>
        <v>29</v>
      </c>
      <c r="AC36" s="34">
        <f t="shared" si="38"/>
        <v>0</v>
      </c>
      <c r="AD36" s="34">
        <f t="shared" si="38"/>
        <v>0</v>
      </c>
      <c r="AE36" s="34">
        <f t="shared" si="38"/>
        <v>0</v>
      </c>
      <c r="AF36" s="34">
        <f t="shared" si="38"/>
        <v>0</v>
      </c>
      <c r="AG36" s="52"/>
      <c r="AH36" s="53">
        <f t="shared" si="3"/>
        <v>0</v>
      </c>
      <c r="AI36" s="53">
        <f t="shared" si="4"/>
        <v>0</v>
      </c>
      <c r="AJ36" s="53">
        <f t="shared" si="5"/>
      </c>
      <c r="AK36" s="53">
        <f t="shared" si="6"/>
        <v>0</v>
      </c>
      <c r="AL36" s="54">
        <f t="shared" si="7"/>
        <v>0</v>
      </c>
      <c r="AM36" s="52"/>
      <c r="AN36" s="53">
        <f t="shared" si="8"/>
        <v>0</v>
      </c>
      <c r="AO36" s="53">
        <f t="shared" si="0"/>
        <v>0</v>
      </c>
      <c r="AP36" s="53">
        <f t="shared" si="9"/>
      </c>
      <c r="AQ36" s="53">
        <f t="shared" si="10"/>
        <v>0</v>
      </c>
      <c r="AR36" s="54">
        <f t="shared" si="11"/>
        <v>0</v>
      </c>
      <c r="AS36" s="52"/>
      <c r="AT36" s="53">
        <f t="shared" si="12"/>
        <v>0</v>
      </c>
      <c r="AU36" s="53">
        <f t="shared" si="13"/>
        <v>0</v>
      </c>
      <c r="AV36" s="53">
        <f t="shared" si="14"/>
      </c>
      <c r="AW36" s="53">
        <f t="shared" si="15"/>
        <v>0</v>
      </c>
      <c r="AX36" s="54">
        <f t="shared" si="16"/>
        <v>0</v>
      </c>
      <c r="AY36" s="52"/>
      <c r="AZ36" s="53">
        <f t="shared" si="17"/>
        <v>0</v>
      </c>
      <c r="BA36" s="53">
        <f t="shared" si="18"/>
        <v>0</v>
      </c>
      <c r="BB36" s="53">
        <f t="shared" si="19"/>
      </c>
      <c r="BC36" s="53">
        <f t="shared" si="25"/>
        <v>0</v>
      </c>
      <c r="BD36" s="54">
        <f t="shared" si="20"/>
        <v>0</v>
      </c>
      <c r="BE36" s="52"/>
      <c r="BF36" s="53">
        <f t="shared" si="21"/>
        <v>0</v>
      </c>
      <c r="BG36" s="53">
        <f t="shared" si="22"/>
        <v>0</v>
      </c>
      <c r="BH36" s="53">
        <f t="shared" si="23"/>
      </c>
      <c r="BI36" s="53">
        <f t="shared" si="26"/>
        <v>0</v>
      </c>
      <c r="BJ36" s="54">
        <f t="shared" si="24"/>
        <v>0</v>
      </c>
      <c r="BK36" s="62">
        <f t="shared" si="27"/>
        <v>0</v>
      </c>
    </row>
    <row r="37" spans="1:63" ht="18" customHeight="1">
      <c r="A37" s="3" t="s">
        <v>48</v>
      </c>
      <c r="B37" s="64">
        <f t="shared" si="34"/>
        <v>476</v>
      </c>
      <c r="C37" s="31">
        <v>105</v>
      </c>
      <c r="D37" s="31">
        <v>53</v>
      </c>
      <c r="E37" s="31"/>
      <c r="F37" s="31"/>
      <c r="G37" s="31"/>
      <c r="H37" s="32"/>
      <c r="I37" s="31">
        <v>103</v>
      </c>
      <c r="J37" s="31">
        <v>45</v>
      </c>
      <c r="K37" s="31"/>
      <c r="L37" s="31"/>
      <c r="M37" s="31"/>
      <c r="N37" s="32"/>
      <c r="O37" s="31">
        <v>97</v>
      </c>
      <c r="P37" s="31">
        <v>52</v>
      </c>
      <c r="Q37" s="31"/>
      <c r="R37" s="31"/>
      <c r="S37" s="31"/>
      <c r="T37" s="32"/>
      <c r="U37" s="31">
        <v>97</v>
      </c>
      <c r="V37" s="31">
        <v>49</v>
      </c>
      <c r="W37" s="31"/>
      <c r="X37" s="31"/>
      <c r="Y37" s="31"/>
      <c r="Z37" s="32"/>
      <c r="AA37" s="31">
        <v>74</v>
      </c>
      <c r="AB37" s="31">
        <v>29</v>
      </c>
      <c r="AC37" s="31"/>
      <c r="AD37" s="31"/>
      <c r="AE37" s="31"/>
      <c r="AF37" s="31"/>
      <c r="AG37" s="52"/>
      <c r="AH37" s="53">
        <f t="shared" si="3"/>
        <v>0</v>
      </c>
      <c r="AI37" s="53">
        <f t="shared" si="4"/>
        <v>0</v>
      </c>
      <c r="AJ37" s="53">
        <f t="shared" si="5"/>
      </c>
      <c r="AK37" s="53">
        <f t="shared" si="6"/>
        <v>0</v>
      </c>
      <c r="AL37" s="54">
        <f t="shared" si="7"/>
        <v>0</v>
      </c>
      <c r="AM37" s="52"/>
      <c r="AN37" s="53">
        <f t="shared" si="8"/>
        <v>0</v>
      </c>
      <c r="AO37" s="53">
        <f t="shared" si="0"/>
        <v>0</v>
      </c>
      <c r="AP37" s="53">
        <f t="shared" si="9"/>
      </c>
      <c r="AQ37" s="53">
        <f t="shared" si="10"/>
        <v>0</v>
      </c>
      <c r="AR37" s="54">
        <f t="shared" si="11"/>
        <v>0</v>
      </c>
      <c r="AS37" s="52"/>
      <c r="AT37" s="53">
        <f t="shared" si="12"/>
        <v>0</v>
      </c>
      <c r="AU37" s="53">
        <f t="shared" si="13"/>
        <v>0</v>
      </c>
      <c r="AV37" s="53">
        <f t="shared" si="14"/>
      </c>
      <c r="AW37" s="53">
        <f t="shared" si="15"/>
        <v>0</v>
      </c>
      <c r="AX37" s="54">
        <f t="shared" si="16"/>
        <v>0</v>
      </c>
      <c r="AY37" s="52"/>
      <c r="AZ37" s="53">
        <f t="shared" si="17"/>
        <v>0</v>
      </c>
      <c r="BA37" s="53">
        <f t="shared" si="18"/>
        <v>0</v>
      </c>
      <c r="BB37" s="53">
        <f t="shared" si="19"/>
      </c>
      <c r="BC37" s="53">
        <f t="shared" si="25"/>
        <v>0</v>
      </c>
      <c r="BD37" s="54">
        <f t="shared" si="20"/>
        <v>0</v>
      </c>
      <c r="BE37" s="52"/>
      <c r="BF37" s="53">
        <f t="shared" si="21"/>
        <v>0</v>
      </c>
      <c r="BG37" s="53">
        <f t="shared" si="22"/>
        <v>0</v>
      </c>
      <c r="BH37" s="53">
        <f t="shared" si="23"/>
      </c>
      <c r="BI37" s="53">
        <f t="shared" si="26"/>
        <v>0</v>
      </c>
      <c r="BJ37" s="54">
        <f t="shared" si="24"/>
        <v>0</v>
      </c>
      <c r="BK37" s="62">
        <f t="shared" si="27"/>
        <v>0</v>
      </c>
    </row>
    <row r="38" spans="1:63" ht="18" customHeight="1">
      <c r="A38" s="3" t="s">
        <v>49</v>
      </c>
      <c r="B38" s="65">
        <f t="shared" si="34"/>
        <v>0</v>
      </c>
      <c r="C38" s="31"/>
      <c r="D38" s="31"/>
      <c r="E38" s="31"/>
      <c r="F38" s="31"/>
      <c r="G38" s="31"/>
      <c r="H38" s="32"/>
      <c r="I38" s="31"/>
      <c r="J38" s="31"/>
      <c r="K38" s="31"/>
      <c r="L38" s="31"/>
      <c r="M38" s="31"/>
      <c r="N38" s="32"/>
      <c r="O38" s="31"/>
      <c r="P38" s="31"/>
      <c r="Q38" s="31"/>
      <c r="R38" s="31"/>
      <c r="S38" s="31"/>
      <c r="T38" s="32"/>
      <c r="U38" s="31"/>
      <c r="V38" s="31"/>
      <c r="W38" s="31"/>
      <c r="X38" s="31"/>
      <c r="Y38" s="31"/>
      <c r="Z38" s="32"/>
      <c r="AA38" s="31"/>
      <c r="AB38" s="31"/>
      <c r="AC38" s="31"/>
      <c r="AD38" s="31"/>
      <c r="AE38" s="31"/>
      <c r="AF38" s="31"/>
      <c r="AG38" s="52"/>
      <c r="AH38" s="53">
        <f t="shared" si="3"/>
        <v>0</v>
      </c>
      <c r="AI38" s="53">
        <f t="shared" si="4"/>
        <v>0</v>
      </c>
      <c r="AJ38" s="53">
        <f t="shared" si="5"/>
      </c>
      <c r="AK38" s="53">
        <f t="shared" si="6"/>
        <v>0</v>
      </c>
      <c r="AL38" s="54">
        <f t="shared" si="7"/>
        <v>0</v>
      </c>
      <c r="AM38" s="52"/>
      <c r="AN38" s="53">
        <f t="shared" si="8"/>
        <v>0</v>
      </c>
      <c r="AO38" s="53">
        <f t="shared" si="0"/>
        <v>0</v>
      </c>
      <c r="AP38" s="53">
        <f t="shared" si="9"/>
      </c>
      <c r="AQ38" s="53">
        <f t="shared" si="10"/>
        <v>0</v>
      </c>
      <c r="AR38" s="54">
        <f t="shared" si="11"/>
        <v>0</v>
      </c>
      <c r="AS38" s="52"/>
      <c r="AT38" s="53">
        <f t="shared" si="12"/>
        <v>0</v>
      </c>
      <c r="AU38" s="53">
        <f t="shared" si="13"/>
        <v>0</v>
      </c>
      <c r="AV38" s="53">
        <f t="shared" si="14"/>
      </c>
      <c r="AW38" s="53">
        <f t="shared" si="15"/>
        <v>0</v>
      </c>
      <c r="AX38" s="54">
        <f t="shared" si="16"/>
        <v>0</v>
      </c>
      <c r="AY38" s="52"/>
      <c r="AZ38" s="53">
        <f t="shared" si="17"/>
        <v>0</v>
      </c>
      <c r="BA38" s="53">
        <f t="shared" si="18"/>
        <v>0</v>
      </c>
      <c r="BB38" s="53">
        <f t="shared" si="19"/>
      </c>
      <c r="BC38" s="53">
        <f t="shared" si="25"/>
        <v>0</v>
      </c>
      <c r="BD38" s="54">
        <f t="shared" si="20"/>
        <v>0</v>
      </c>
      <c r="BE38" s="52"/>
      <c r="BF38" s="53">
        <f t="shared" si="21"/>
        <v>0</v>
      </c>
      <c r="BG38" s="53">
        <f t="shared" si="22"/>
        <v>0</v>
      </c>
      <c r="BH38" s="53">
        <f t="shared" si="23"/>
      </c>
      <c r="BI38" s="53">
        <f t="shared" si="26"/>
        <v>0</v>
      </c>
      <c r="BJ38" s="54">
        <f t="shared" si="24"/>
        <v>0</v>
      </c>
      <c r="BK38" s="62">
        <f t="shared" si="27"/>
        <v>0</v>
      </c>
    </row>
    <row r="39" spans="1:63" ht="18" customHeight="1">
      <c r="A39" s="4" t="s">
        <v>59</v>
      </c>
      <c r="B39" s="63">
        <f t="shared" si="34"/>
        <v>476</v>
      </c>
      <c r="C39" s="34">
        <f aca="true" t="shared" si="39" ref="C39:AF39">SUM(C40:C41)</f>
        <v>105</v>
      </c>
      <c r="D39" s="34">
        <f t="shared" si="39"/>
        <v>53</v>
      </c>
      <c r="E39" s="34">
        <f t="shared" si="39"/>
        <v>0</v>
      </c>
      <c r="F39" s="34">
        <f t="shared" si="39"/>
        <v>0</v>
      </c>
      <c r="G39" s="34">
        <f t="shared" si="39"/>
        <v>0</v>
      </c>
      <c r="H39" s="34">
        <f t="shared" si="39"/>
        <v>0</v>
      </c>
      <c r="I39" s="34">
        <f t="shared" si="39"/>
        <v>103</v>
      </c>
      <c r="J39" s="34">
        <f t="shared" si="39"/>
        <v>45</v>
      </c>
      <c r="K39" s="34">
        <f t="shared" si="39"/>
        <v>0</v>
      </c>
      <c r="L39" s="34">
        <f t="shared" si="39"/>
        <v>0</v>
      </c>
      <c r="M39" s="34">
        <f t="shared" si="39"/>
        <v>0</v>
      </c>
      <c r="N39" s="34">
        <f t="shared" si="39"/>
        <v>0</v>
      </c>
      <c r="O39" s="34">
        <f t="shared" si="39"/>
        <v>97</v>
      </c>
      <c r="P39" s="34">
        <f t="shared" si="39"/>
        <v>52</v>
      </c>
      <c r="Q39" s="34">
        <f t="shared" si="39"/>
        <v>0</v>
      </c>
      <c r="R39" s="34">
        <f t="shared" si="39"/>
        <v>0</v>
      </c>
      <c r="S39" s="34">
        <f t="shared" si="39"/>
        <v>0</v>
      </c>
      <c r="T39" s="34">
        <f t="shared" si="39"/>
        <v>0</v>
      </c>
      <c r="U39" s="34">
        <f t="shared" si="39"/>
        <v>97</v>
      </c>
      <c r="V39" s="34">
        <f t="shared" si="39"/>
        <v>49</v>
      </c>
      <c r="W39" s="34">
        <f t="shared" si="39"/>
        <v>0</v>
      </c>
      <c r="X39" s="34">
        <f t="shared" si="39"/>
        <v>0</v>
      </c>
      <c r="Y39" s="34">
        <f t="shared" si="39"/>
        <v>0</v>
      </c>
      <c r="Z39" s="34">
        <f t="shared" si="39"/>
        <v>0</v>
      </c>
      <c r="AA39" s="34">
        <f t="shared" si="39"/>
        <v>74</v>
      </c>
      <c r="AB39" s="34">
        <f t="shared" si="39"/>
        <v>29</v>
      </c>
      <c r="AC39" s="34">
        <f t="shared" si="39"/>
        <v>0</v>
      </c>
      <c r="AD39" s="34">
        <f t="shared" si="39"/>
        <v>0</v>
      </c>
      <c r="AE39" s="34">
        <f t="shared" si="39"/>
        <v>0</v>
      </c>
      <c r="AF39" s="34">
        <f t="shared" si="39"/>
        <v>0</v>
      </c>
      <c r="AG39" s="52"/>
      <c r="AH39" s="53">
        <f t="shared" si="3"/>
        <v>0</v>
      </c>
      <c r="AI39" s="53">
        <f t="shared" si="4"/>
        <v>0</v>
      </c>
      <c r="AJ39" s="53">
        <f t="shared" si="5"/>
      </c>
      <c r="AK39" s="53">
        <f t="shared" si="6"/>
        <v>0</v>
      </c>
      <c r="AL39" s="54">
        <f t="shared" si="7"/>
        <v>0</v>
      </c>
      <c r="AM39" s="52"/>
      <c r="AN39" s="53">
        <f t="shared" si="8"/>
        <v>0</v>
      </c>
      <c r="AO39" s="53">
        <f t="shared" si="0"/>
        <v>0</v>
      </c>
      <c r="AP39" s="53">
        <f t="shared" si="9"/>
      </c>
      <c r="AQ39" s="53">
        <f t="shared" si="10"/>
        <v>0</v>
      </c>
      <c r="AR39" s="54">
        <f t="shared" si="11"/>
        <v>0</v>
      </c>
      <c r="AS39" s="52"/>
      <c r="AT39" s="53">
        <f t="shared" si="12"/>
        <v>0</v>
      </c>
      <c r="AU39" s="53">
        <f t="shared" si="13"/>
        <v>0</v>
      </c>
      <c r="AV39" s="53">
        <f t="shared" si="14"/>
      </c>
      <c r="AW39" s="53">
        <f t="shared" si="15"/>
        <v>0</v>
      </c>
      <c r="AX39" s="54">
        <f t="shared" si="16"/>
        <v>0</v>
      </c>
      <c r="AY39" s="52"/>
      <c r="AZ39" s="53">
        <f t="shared" si="17"/>
        <v>0</v>
      </c>
      <c r="BA39" s="53">
        <f t="shared" si="18"/>
        <v>0</v>
      </c>
      <c r="BB39" s="53">
        <f t="shared" si="19"/>
      </c>
      <c r="BC39" s="53">
        <f t="shared" si="25"/>
        <v>0</v>
      </c>
      <c r="BD39" s="54">
        <f t="shared" si="20"/>
        <v>0</v>
      </c>
      <c r="BE39" s="52"/>
      <c r="BF39" s="53">
        <f t="shared" si="21"/>
        <v>0</v>
      </c>
      <c r="BG39" s="53">
        <f t="shared" si="22"/>
        <v>0</v>
      </c>
      <c r="BH39" s="53">
        <f t="shared" si="23"/>
      </c>
      <c r="BI39" s="53">
        <f t="shared" si="26"/>
        <v>0</v>
      </c>
      <c r="BJ39" s="54">
        <f t="shared" si="24"/>
        <v>0</v>
      </c>
      <c r="BK39" s="62">
        <f t="shared" si="27"/>
        <v>0</v>
      </c>
    </row>
    <row r="40" spans="1:63" ht="18" customHeight="1">
      <c r="A40" s="3" t="s">
        <v>48</v>
      </c>
      <c r="B40" s="64">
        <f t="shared" si="34"/>
        <v>476</v>
      </c>
      <c r="C40" s="31">
        <v>105</v>
      </c>
      <c r="D40" s="31">
        <v>53</v>
      </c>
      <c r="E40" s="31"/>
      <c r="F40" s="31"/>
      <c r="G40" s="31"/>
      <c r="H40" s="32"/>
      <c r="I40" s="31">
        <v>103</v>
      </c>
      <c r="J40" s="31">
        <v>45</v>
      </c>
      <c r="K40" s="31"/>
      <c r="L40" s="31"/>
      <c r="M40" s="31"/>
      <c r="N40" s="32"/>
      <c r="O40" s="31">
        <v>97</v>
      </c>
      <c r="P40" s="31">
        <v>52</v>
      </c>
      <c r="Q40" s="31"/>
      <c r="R40" s="31"/>
      <c r="S40" s="31"/>
      <c r="T40" s="32"/>
      <c r="U40" s="31">
        <v>97</v>
      </c>
      <c r="V40" s="31">
        <v>49</v>
      </c>
      <c r="W40" s="31"/>
      <c r="X40" s="31"/>
      <c r="Y40" s="31"/>
      <c r="Z40" s="32"/>
      <c r="AA40" s="31">
        <v>74</v>
      </c>
      <c r="AB40" s="31">
        <v>29</v>
      </c>
      <c r="AC40" s="31"/>
      <c r="AD40" s="31"/>
      <c r="AE40" s="31"/>
      <c r="AF40" s="31"/>
      <c r="AG40" s="52"/>
      <c r="AH40" s="53">
        <f t="shared" si="3"/>
        <v>0</v>
      </c>
      <c r="AI40" s="53">
        <f t="shared" si="4"/>
        <v>0</v>
      </c>
      <c r="AJ40" s="53">
        <f t="shared" si="5"/>
      </c>
      <c r="AK40" s="53">
        <f t="shared" si="6"/>
        <v>0</v>
      </c>
      <c r="AL40" s="54">
        <f t="shared" si="7"/>
        <v>0</v>
      </c>
      <c r="AM40" s="52"/>
      <c r="AN40" s="53">
        <f t="shared" si="8"/>
        <v>0</v>
      </c>
      <c r="AO40" s="53">
        <f aca="true" t="shared" si="40" ref="AO40:AO64">IF(K40-I40&gt;0,K40-I40,)</f>
        <v>0</v>
      </c>
      <c r="AP40" s="53">
        <f t="shared" si="9"/>
      </c>
      <c r="AQ40" s="53">
        <f t="shared" si="10"/>
        <v>0</v>
      </c>
      <c r="AR40" s="54">
        <f t="shared" si="11"/>
        <v>0</v>
      </c>
      <c r="AS40" s="52"/>
      <c r="AT40" s="53">
        <f t="shared" si="12"/>
        <v>0</v>
      </c>
      <c r="AU40" s="53">
        <f t="shared" si="13"/>
        <v>0</v>
      </c>
      <c r="AV40" s="53">
        <f t="shared" si="14"/>
      </c>
      <c r="AW40" s="53">
        <f t="shared" si="15"/>
        <v>0</v>
      </c>
      <c r="AX40" s="54">
        <f t="shared" si="16"/>
        <v>0</v>
      </c>
      <c r="AY40" s="52"/>
      <c r="AZ40" s="53">
        <f t="shared" si="17"/>
        <v>0</v>
      </c>
      <c r="BA40" s="53">
        <f t="shared" si="18"/>
        <v>0</v>
      </c>
      <c r="BB40" s="53">
        <f t="shared" si="19"/>
      </c>
      <c r="BC40" s="53">
        <f t="shared" si="25"/>
        <v>0</v>
      </c>
      <c r="BD40" s="54">
        <f t="shared" si="20"/>
        <v>0</v>
      </c>
      <c r="BE40" s="52"/>
      <c r="BF40" s="53">
        <f t="shared" si="21"/>
        <v>0</v>
      </c>
      <c r="BG40" s="53">
        <f t="shared" si="22"/>
        <v>0</v>
      </c>
      <c r="BH40" s="53">
        <f t="shared" si="23"/>
      </c>
      <c r="BI40" s="53">
        <f t="shared" si="26"/>
        <v>0</v>
      </c>
      <c r="BJ40" s="54">
        <f t="shared" si="24"/>
        <v>0</v>
      </c>
      <c r="BK40" s="62">
        <f t="shared" si="27"/>
        <v>0</v>
      </c>
    </row>
    <row r="41" spans="1:63" ht="18" customHeight="1">
      <c r="A41" s="3" t="s">
        <v>49</v>
      </c>
      <c r="B41" s="65">
        <f t="shared" si="34"/>
        <v>0</v>
      </c>
      <c r="C41" s="31"/>
      <c r="D41" s="31"/>
      <c r="E41" s="31"/>
      <c r="F41" s="31"/>
      <c r="G41" s="31"/>
      <c r="H41" s="32"/>
      <c r="I41" s="31"/>
      <c r="J41" s="31"/>
      <c r="K41" s="31"/>
      <c r="L41" s="31"/>
      <c r="M41" s="31"/>
      <c r="N41" s="32"/>
      <c r="O41" s="31"/>
      <c r="P41" s="31"/>
      <c r="Q41" s="31"/>
      <c r="R41" s="31"/>
      <c r="S41" s="31"/>
      <c r="T41" s="32"/>
      <c r="U41" s="31"/>
      <c r="V41" s="31"/>
      <c r="W41" s="31"/>
      <c r="X41" s="31"/>
      <c r="Y41" s="31"/>
      <c r="Z41" s="32"/>
      <c r="AA41" s="31"/>
      <c r="AB41" s="31"/>
      <c r="AC41" s="31"/>
      <c r="AD41" s="31"/>
      <c r="AE41" s="31"/>
      <c r="AF41" s="31"/>
      <c r="AG41" s="52"/>
      <c r="AH41" s="53">
        <f t="shared" si="3"/>
        <v>0</v>
      </c>
      <c r="AI41" s="53">
        <f t="shared" si="4"/>
        <v>0</v>
      </c>
      <c r="AJ41" s="53">
        <f t="shared" si="5"/>
      </c>
      <c r="AK41" s="53">
        <f t="shared" si="6"/>
        <v>0</v>
      </c>
      <c r="AL41" s="54">
        <f t="shared" si="7"/>
        <v>0</v>
      </c>
      <c r="AM41" s="52"/>
      <c r="AN41" s="53">
        <f t="shared" si="8"/>
        <v>0</v>
      </c>
      <c r="AO41" s="53">
        <f t="shared" si="40"/>
        <v>0</v>
      </c>
      <c r="AP41" s="53">
        <f t="shared" si="9"/>
      </c>
      <c r="AQ41" s="53">
        <f t="shared" si="10"/>
        <v>0</v>
      </c>
      <c r="AR41" s="54">
        <f t="shared" si="11"/>
        <v>0</v>
      </c>
      <c r="AS41" s="52"/>
      <c r="AT41" s="53">
        <f t="shared" si="12"/>
        <v>0</v>
      </c>
      <c r="AU41" s="53">
        <f t="shared" si="13"/>
        <v>0</v>
      </c>
      <c r="AV41" s="53">
        <f t="shared" si="14"/>
      </c>
      <c r="AW41" s="53">
        <f t="shared" si="15"/>
        <v>0</v>
      </c>
      <c r="AX41" s="54">
        <f t="shared" si="16"/>
        <v>0</v>
      </c>
      <c r="AY41" s="52"/>
      <c r="AZ41" s="53">
        <f t="shared" si="17"/>
        <v>0</v>
      </c>
      <c r="BA41" s="53">
        <f t="shared" si="18"/>
        <v>0</v>
      </c>
      <c r="BB41" s="53">
        <f t="shared" si="19"/>
      </c>
      <c r="BC41" s="53">
        <f t="shared" si="25"/>
        <v>0</v>
      </c>
      <c r="BD41" s="54">
        <f t="shared" si="20"/>
        <v>0</v>
      </c>
      <c r="BE41" s="52"/>
      <c r="BF41" s="53">
        <f t="shared" si="21"/>
        <v>0</v>
      </c>
      <c r="BG41" s="53">
        <f t="shared" si="22"/>
        <v>0</v>
      </c>
      <c r="BH41" s="53">
        <f t="shared" si="23"/>
      </c>
      <c r="BI41" s="53">
        <f t="shared" si="26"/>
        <v>0</v>
      </c>
      <c r="BJ41" s="54">
        <f t="shared" si="24"/>
        <v>0</v>
      </c>
      <c r="BK41" s="62">
        <f t="shared" si="27"/>
        <v>0</v>
      </c>
    </row>
    <row r="42" spans="1:63" ht="18" customHeight="1">
      <c r="A42" s="4" t="s">
        <v>60</v>
      </c>
      <c r="B42" s="106">
        <f t="shared" si="34"/>
        <v>0</v>
      </c>
      <c r="C42" s="34">
        <f aca="true" t="shared" si="41" ref="C42:N42">SUM(C43:C44)</f>
        <v>0</v>
      </c>
      <c r="D42" s="34">
        <f t="shared" si="41"/>
        <v>0</v>
      </c>
      <c r="E42" s="34">
        <f t="shared" si="41"/>
        <v>0</v>
      </c>
      <c r="F42" s="34">
        <f t="shared" si="41"/>
        <v>0</v>
      </c>
      <c r="G42" s="34">
        <f t="shared" si="41"/>
        <v>0</v>
      </c>
      <c r="H42" s="34">
        <f t="shared" si="41"/>
        <v>0</v>
      </c>
      <c r="I42" s="34">
        <f t="shared" si="41"/>
        <v>0</v>
      </c>
      <c r="J42" s="34">
        <f t="shared" si="41"/>
        <v>0</v>
      </c>
      <c r="K42" s="34">
        <f t="shared" si="41"/>
        <v>0</v>
      </c>
      <c r="L42" s="34">
        <f t="shared" si="41"/>
        <v>0</v>
      </c>
      <c r="M42" s="34">
        <f t="shared" si="41"/>
        <v>0</v>
      </c>
      <c r="N42" s="34">
        <f t="shared" si="41"/>
        <v>0</v>
      </c>
      <c r="O42" s="34">
        <f aca="true" t="shared" si="42" ref="O42:AF42">SUM(O43:O44)</f>
        <v>0</v>
      </c>
      <c r="P42" s="34">
        <f t="shared" si="42"/>
        <v>0</v>
      </c>
      <c r="Q42" s="34">
        <f t="shared" si="42"/>
        <v>0</v>
      </c>
      <c r="R42" s="34">
        <f t="shared" si="42"/>
        <v>0</v>
      </c>
      <c r="S42" s="34">
        <f t="shared" si="42"/>
        <v>0</v>
      </c>
      <c r="T42" s="34">
        <f t="shared" si="42"/>
        <v>0</v>
      </c>
      <c r="U42" s="34">
        <f t="shared" si="42"/>
        <v>0</v>
      </c>
      <c r="V42" s="34">
        <f t="shared" si="42"/>
        <v>0</v>
      </c>
      <c r="W42" s="34">
        <f t="shared" si="42"/>
        <v>0</v>
      </c>
      <c r="X42" s="34">
        <f t="shared" si="42"/>
        <v>0</v>
      </c>
      <c r="Y42" s="34">
        <f t="shared" si="42"/>
        <v>0</v>
      </c>
      <c r="Z42" s="34">
        <f t="shared" si="42"/>
        <v>0</v>
      </c>
      <c r="AA42" s="34">
        <f t="shared" si="42"/>
        <v>0</v>
      </c>
      <c r="AB42" s="34">
        <f t="shared" si="42"/>
        <v>0</v>
      </c>
      <c r="AC42" s="34">
        <f t="shared" si="42"/>
        <v>0</v>
      </c>
      <c r="AD42" s="34">
        <f t="shared" si="42"/>
        <v>0</v>
      </c>
      <c r="AE42" s="34">
        <f t="shared" si="42"/>
        <v>0</v>
      </c>
      <c r="AF42" s="34">
        <f t="shared" si="42"/>
        <v>0</v>
      </c>
      <c r="AG42" s="52"/>
      <c r="AH42" s="53">
        <f t="shared" si="3"/>
        <v>0</v>
      </c>
      <c r="AI42" s="53">
        <f t="shared" si="4"/>
        <v>0</v>
      </c>
      <c r="AJ42" s="53">
        <f t="shared" si="5"/>
      </c>
      <c r="AK42" s="53">
        <f t="shared" si="6"/>
        <v>0</v>
      </c>
      <c r="AL42" s="54">
        <f t="shared" si="7"/>
        <v>0</v>
      </c>
      <c r="AM42" s="52"/>
      <c r="AN42" s="53">
        <f t="shared" si="8"/>
        <v>0</v>
      </c>
      <c r="AO42" s="53">
        <f t="shared" si="40"/>
        <v>0</v>
      </c>
      <c r="AP42" s="53">
        <f t="shared" si="9"/>
      </c>
      <c r="AQ42" s="53">
        <f t="shared" si="10"/>
        <v>0</v>
      </c>
      <c r="AR42" s="54">
        <f t="shared" si="11"/>
        <v>0</v>
      </c>
      <c r="AS42" s="52"/>
      <c r="AT42" s="53">
        <f t="shared" si="12"/>
        <v>0</v>
      </c>
      <c r="AU42" s="53">
        <f t="shared" si="13"/>
        <v>0</v>
      </c>
      <c r="AV42" s="53">
        <f t="shared" si="14"/>
      </c>
      <c r="AW42" s="53">
        <f t="shared" si="15"/>
        <v>0</v>
      </c>
      <c r="AX42" s="54">
        <f t="shared" si="16"/>
        <v>0</v>
      </c>
      <c r="AY42" s="52"/>
      <c r="AZ42" s="53">
        <f t="shared" si="17"/>
        <v>0</v>
      </c>
      <c r="BA42" s="53">
        <f t="shared" si="18"/>
        <v>0</v>
      </c>
      <c r="BB42" s="53">
        <f t="shared" si="19"/>
      </c>
      <c r="BC42" s="53">
        <f t="shared" si="25"/>
        <v>0</v>
      </c>
      <c r="BD42" s="54">
        <f t="shared" si="20"/>
        <v>0</v>
      </c>
      <c r="BE42" s="52"/>
      <c r="BF42" s="53">
        <f t="shared" si="21"/>
        <v>0</v>
      </c>
      <c r="BG42" s="53">
        <f t="shared" si="22"/>
        <v>0</v>
      </c>
      <c r="BH42" s="53">
        <f t="shared" si="23"/>
      </c>
      <c r="BI42" s="53">
        <f t="shared" si="26"/>
        <v>0</v>
      </c>
      <c r="BJ42" s="54">
        <f t="shared" si="24"/>
        <v>0</v>
      </c>
      <c r="BK42" s="62">
        <f t="shared" si="27"/>
        <v>0</v>
      </c>
    </row>
    <row r="43" spans="1:63" ht="18" customHeight="1">
      <c r="A43" s="76" t="s">
        <v>48</v>
      </c>
      <c r="B43" s="108">
        <f t="shared" si="34"/>
        <v>0</v>
      </c>
      <c r="C43" s="105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2"/>
      <c r="U43" s="31"/>
      <c r="V43" s="31"/>
      <c r="W43" s="31"/>
      <c r="X43" s="31"/>
      <c r="Y43" s="31"/>
      <c r="Z43" s="32"/>
      <c r="AA43" s="31"/>
      <c r="AB43" s="31"/>
      <c r="AC43" s="31"/>
      <c r="AD43" s="31"/>
      <c r="AE43" s="31"/>
      <c r="AF43" s="31"/>
      <c r="AG43" s="52"/>
      <c r="AH43" s="53">
        <f t="shared" si="3"/>
        <v>0</v>
      </c>
      <c r="AI43" s="53">
        <f t="shared" si="4"/>
        <v>0</v>
      </c>
      <c r="AJ43" s="53">
        <f t="shared" si="5"/>
      </c>
      <c r="AK43" s="53">
        <f t="shared" si="6"/>
        <v>0</v>
      </c>
      <c r="AL43" s="54">
        <f t="shared" si="7"/>
        <v>0</v>
      </c>
      <c r="AM43" s="52"/>
      <c r="AN43" s="53">
        <f t="shared" si="8"/>
        <v>0</v>
      </c>
      <c r="AO43" s="53">
        <f t="shared" si="40"/>
        <v>0</v>
      </c>
      <c r="AP43" s="53">
        <f t="shared" si="9"/>
      </c>
      <c r="AQ43" s="53">
        <f t="shared" si="10"/>
        <v>0</v>
      </c>
      <c r="AR43" s="54">
        <f t="shared" si="11"/>
        <v>0</v>
      </c>
      <c r="AS43" s="52"/>
      <c r="AT43" s="53">
        <f t="shared" si="12"/>
        <v>0</v>
      </c>
      <c r="AU43" s="53">
        <f t="shared" si="13"/>
        <v>0</v>
      </c>
      <c r="AV43" s="53">
        <f t="shared" si="14"/>
      </c>
      <c r="AW43" s="53">
        <f t="shared" si="15"/>
        <v>0</v>
      </c>
      <c r="AX43" s="54">
        <f t="shared" si="16"/>
        <v>0</v>
      </c>
      <c r="AY43" s="52"/>
      <c r="AZ43" s="53">
        <f t="shared" si="17"/>
        <v>0</v>
      </c>
      <c r="BA43" s="53">
        <f t="shared" si="18"/>
        <v>0</v>
      </c>
      <c r="BB43" s="53">
        <f t="shared" si="19"/>
      </c>
      <c r="BC43" s="53">
        <f t="shared" si="25"/>
        <v>0</v>
      </c>
      <c r="BD43" s="54">
        <f t="shared" si="20"/>
        <v>0</v>
      </c>
      <c r="BE43" s="52"/>
      <c r="BF43" s="53">
        <f t="shared" si="21"/>
        <v>0</v>
      </c>
      <c r="BG43" s="53">
        <f t="shared" si="22"/>
        <v>0</v>
      </c>
      <c r="BH43" s="53">
        <f t="shared" si="23"/>
      </c>
      <c r="BI43" s="53">
        <f t="shared" si="26"/>
        <v>0</v>
      </c>
      <c r="BJ43" s="54">
        <f t="shared" si="24"/>
        <v>0</v>
      </c>
      <c r="BK43" s="62">
        <f t="shared" si="27"/>
        <v>0</v>
      </c>
    </row>
    <row r="44" spans="1:63" ht="18" customHeight="1">
      <c r="A44" s="3" t="s">
        <v>49</v>
      </c>
      <c r="B44" s="107">
        <f t="shared" si="34"/>
        <v>0</v>
      </c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2"/>
      <c r="U44" s="31"/>
      <c r="V44" s="31"/>
      <c r="W44" s="31"/>
      <c r="X44" s="31"/>
      <c r="Y44" s="31"/>
      <c r="Z44" s="32"/>
      <c r="AA44" s="31"/>
      <c r="AB44" s="31"/>
      <c r="AC44" s="31"/>
      <c r="AD44" s="31"/>
      <c r="AE44" s="31"/>
      <c r="AF44" s="31"/>
      <c r="AG44" s="52"/>
      <c r="AH44" s="53">
        <f t="shared" si="3"/>
        <v>0</v>
      </c>
      <c r="AI44" s="53">
        <f t="shared" si="4"/>
        <v>0</v>
      </c>
      <c r="AJ44" s="53">
        <f t="shared" si="5"/>
      </c>
      <c r="AK44" s="53">
        <f t="shared" si="6"/>
        <v>0</v>
      </c>
      <c r="AL44" s="54">
        <f t="shared" si="7"/>
        <v>0</v>
      </c>
      <c r="AM44" s="52"/>
      <c r="AN44" s="53">
        <f t="shared" si="8"/>
        <v>0</v>
      </c>
      <c r="AO44" s="53">
        <f t="shared" si="40"/>
        <v>0</v>
      </c>
      <c r="AP44" s="53">
        <f t="shared" si="9"/>
      </c>
      <c r="AQ44" s="53">
        <f t="shared" si="10"/>
        <v>0</v>
      </c>
      <c r="AR44" s="54">
        <f t="shared" si="11"/>
        <v>0</v>
      </c>
      <c r="AS44" s="52"/>
      <c r="AT44" s="53">
        <f t="shared" si="12"/>
        <v>0</v>
      </c>
      <c r="AU44" s="53">
        <f t="shared" si="13"/>
        <v>0</v>
      </c>
      <c r="AV44" s="53">
        <f t="shared" si="14"/>
      </c>
      <c r="AW44" s="53">
        <f t="shared" si="15"/>
        <v>0</v>
      </c>
      <c r="AX44" s="54">
        <f t="shared" si="16"/>
        <v>0</v>
      </c>
      <c r="AY44" s="52"/>
      <c r="AZ44" s="53">
        <f t="shared" si="17"/>
        <v>0</v>
      </c>
      <c r="BA44" s="53">
        <f t="shared" si="18"/>
        <v>0</v>
      </c>
      <c r="BB44" s="53">
        <f t="shared" si="19"/>
      </c>
      <c r="BC44" s="53">
        <f t="shared" si="25"/>
        <v>0</v>
      </c>
      <c r="BD44" s="54">
        <f t="shared" si="20"/>
        <v>0</v>
      </c>
      <c r="BE44" s="52"/>
      <c r="BF44" s="53">
        <f t="shared" si="21"/>
        <v>0</v>
      </c>
      <c r="BG44" s="53">
        <f t="shared" si="22"/>
        <v>0</v>
      </c>
      <c r="BH44" s="53">
        <f t="shared" si="23"/>
      </c>
      <c r="BI44" s="53">
        <f t="shared" si="26"/>
        <v>0</v>
      </c>
      <c r="BJ44" s="54">
        <f t="shared" si="24"/>
        <v>0</v>
      </c>
      <c r="BK44" s="62">
        <f t="shared" si="27"/>
        <v>0</v>
      </c>
    </row>
    <row r="45" spans="1:63" ht="18" customHeight="1">
      <c r="A45" s="4" t="s">
        <v>61</v>
      </c>
      <c r="B45" s="63">
        <f>C45+I45+O45+U45+AA45</f>
        <v>0</v>
      </c>
      <c r="C45" s="34">
        <f aca="true" t="shared" si="43" ref="C45:AF45">SUM(C46:C47)</f>
        <v>0</v>
      </c>
      <c r="D45" s="34">
        <f t="shared" si="43"/>
        <v>0</v>
      </c>
      <c r="E45" s="34">
        <f t="shared" si="43"/>
        <v>0</v>
      </c>
      <c r="F45" s="34">
        <f t="shared" si="43"/>
        <v>0</v>
      </c>
      <c r="G45" s="34">
        <f t="shared" si="43"/>
        <v>0</v>
      </c>
      <c r="H45" s="34">
        <f t="shared" si="43"/>
        <v>0</v>
      </c>
      <c r="I45" s="34">
        <f t="shared" si="43"/>
        <v>0</v>
      </c>
      <c r="J45" s="34">
        <f t="shared" si="43"/>
        <v>0</v>
      </c>
      <c r="K45" s="34">
        <f t="shared" si="43"/>
        <v>0</v>
      </c>
      <c r="L45" s="34">
        <f t="shared" si="43"/>
        <v>0</v>
      </c>
      <c r="M45" s="34">
        <f t="shared" si="43"/>
        <v>0</v>
      </c>
      <c r="N45" s="34">
        <f t="shared" si="43"/>
        <v>0</v>
      </c>
      <c r="O45" s="34">
        <f t="shared" si="43"/>
        <v>0</v>
      </c>
      <c r="P45" s="34">
        <f t="shared" si="43"/>
        <v>0</v>
      </c>
      <c r="Q45" s="34">
        <f t="shared" si="43"/>
        <v>0</v>
      </c>
      <c r="R45" s="34">
        <f t="shared" si="43"/>
        <v>0</v>
      </c>
      <c r="S45" s="34">
        <f t="shared" si="43"/>
        <v>0</v>
      </c>
      <c r="T45" s="34">
        <f t="shared" si="43"/>
        <v>0</v>
      </c>
      <c r="U45" s="34">
        <f t="shared" si="43"/>
        <v>0</v>
      </c>
      <c r="V45" s="34">
        <f t="shared" si="43"/>
        <v>0</v>
      </c>
      <c r="W45" s="34">
        <f t="shared" si="43"/>
        <v>0</v>
      </c>
      <c r="X45" s="34">
        <f t="shared" si="43"/>
        <v>0</v>
      </c>
      <c r="Y45" s="34">
        <f t="shared" si="43"/>
        <v>0</v>
      </c>
      <c r="Z45" s="34">
        <f t="shared" si="43"/>
        <v>0</v>
      </c>
      <c r="AA45" s="34">
        <f t="shared" si="43"/>
        <v>0</v>
      </c>
      <c r="AB45" s="34">
        <f t="shared" si="43"/>
        <v>0</v>
      </c>
      <c r="AC45" s="34">
        <f t="shared" si="43"/>
        <v>0</v>
      </c>
      <c r="AD45" s="34">
        <f t="shared" si="43"/>
        <v>0</v>
      </c>
      <c r="AE45" s="34">
        <f t="shared" si="43"/>
        <v>0</v>
      </c>
      <c r="AF45" s="34">
        <f t="shared" si="43"/>
        <v>0</v>
      </c>
      <c r="AG45" s="52"/>
      <c r="AH45" s="53">
        <f t="shared" si="3"/>
        <v>0</v>
      </c>
      <c r="AI45" s="53">
        <f t="shared" si="4"/>
        <v>0</v>
      </c>
      <c r="AJ45" s="53">
        <f t="shared" si="5"/>
      </c>
      <c r="AK45" s="53">
        <f t="shared" si="6"/>
        <v>0</v>
      </c>
      <c r="AL45" s="54">
        <f t="shared" si="7"/>
        <v>0</v>
      </c>
      <c r="AM45" s="52"/>
      <c r="AN45" s="53">
        <f t="shared" si="8"/>
        <v>0</v>
      </c>
      <c r="AO45" s="53">
        <f t="shared" si="40"/>
        <v>0</v>
      </c>
      <c r="AP45" s="53">
        <f t="shared" si="9"/>
      </c>
      <c r="AQ45" s="53">
        <f t="shared" si="10"/>
        <v>0</v>
      </c>
      <c r="AR45" s="54">
        <f t="shared" si="11"/>
        <v>0</v>
      </c>
      <c r="AS45" s="52"/>
      <c r="AT45" s="53">
        <f t="shared" si="12"/>
        <v>0</v>
      </c>
      <c r="AU45" s="53">
        <f t="shared" si="13"/>
        <v>0</v>
      </c>
      <c r="AV45" s="53">
        <f t="shared" si="14"/>
      </c>
      <c r="AW45" s="53">
        <f t="shared" si="15"/>
        <v>0</v>
      </c>
      <c r="AX45" s="54">
        <f t="shared" si="16"/>
        <v>0</v>
      </c>
      <c r="AY45" s="52"/>
      <c r="AZ45" s="53">
        <f t="shared" si="17"/>
        <v>0</v>
      </c>
      <c r="BA45" s="53">
        <f t="shared" si="18"/>
        <v>0</v>
      </c>
      <c r="BB45" s="53">
        <f t="shared" si="19"/>
      </c>
      <c r="BC45" s="53">
        <f t="shared" si="25"/>
        <v>0</v>
      </c>
      <c r="BD45" s="54">
        <f t="shared" si="20"/>
        <v>0</v>
      </c>
      <c r="BE45" s="52"/>
      <c r="BF45" s="53">
        <f t="shared" si="21"/>
        <v>0</v>
      </c>
      <c r="BG45" s="53">
        <f t="shared" si="22"/>
        <v>0</v>
      </c>
      <c r="BH45" s="53">
        <f t="shared" si="23"/>
      </c>
      <c r="BI45" s="53">
        <f t="shared" si="26"/>
        <v>0</v>
      </c>
      <c r="BJ45" s="54">
        <f t="shared" si="24"/>
        <v>0</v>
      </c>
      <c r="BK45" s="62">
        <f t="shared" si="27"/>
        <v>0</v>
      </c>
    </row>
    <row r="46" spans="1:63" ht="18" customHeight="1">
      <c r="A46" s="3" t="s">
        <v>48</v>
      </c>
      <c r="B46" s="64">
        <f>C46+I46+O46+U46+AA46</f>
        <v>0</v>
      </c>
      <c r="C46" s="31"/>
      <c r="D46" s="31"/>
      <c r="E46" s="31"/>
      <c r="F46" s="31"/>
      <c r="G46" s="31"/>
      <c r="H46" s="32"/>
      <c r="I46" s="31"/>
      <c r="J46" s="31"/>
      <c r="K46" s="31"/>
      <c r="L46" s="31"/>
      <c r="M46" s="31"/>
      <c r="N46" s="32"/>
      <c r="O46" s="31"/>
      <c r="P46" s="31"/>
      <c r="Q46" s="31"/>
      <c r="R46" s="31"/>
      <c r="S46" s="31"/>
      <c r="T46" s="32"/>
      <c r="U46" s="31"/>
      <c r="V46" s="31"/>
      <c r="W46" s="31"/>
      <c r="X46" s="31"/>
      <c r="Y46" s="31"/>
      <c r="Z46" s="32"/>
      <c r="AA46" s="31"/>
      <c r="AB46" s="31"/>
      <c r="AC46" s="31"/>
      <c r="AD46" s="31"/>
      <c r="AE46" s="31"/>
      <c r="AF46" s="31"/>
      <c r="AG46" s="52"/>
      <c r="AH46" s="53">
        <f t="shared" si="3"/>
        <v>0</v>
      </c>
      <c r="AI46" s="53">
        <f t="shared" si="4"/>
        <v>0</v>
      </c>
      <c r="AJ46" s="53">
        <f t="shared" si="5"/>
      </c>
      <c r="AK46" s="53">
        <f t="shared" si="6"/>
        <v>0</v>
      </c>
      <c r="AL46" s="54">
        <f t="shared" si="7"/>
        <v>0</v>
      </c>
      <c r="AM46" s="52"/>
      <c r="AN46" s="53">
        <f t="shared" si="8"/>
        <v>0</v>
      </c>
      <c r="AO46" s="53">
        <f t="shared" si="40"/>
        <v>0</v>
      </c>
      <c r="AP46" s="53">
        <f t="shared" si="9"/>
      </c>
      <c r="AQ46" s="53">
        <f t="shared" si="10"/>
        <v>0</v>
      </c>
      <c r="AR46" s="54">
        <f t="shared" si="11"/>
        <v>0</v>
      </c>
      <c r="AS46" s="52"/>
      <c r="AT46" s="53">
        <f t="shared" si="12"/>
        <v>0</v>
      </c>
      <c r="AU46" s="53">
        <f t="shared" si="13"/>
        <v>0</v>
      </c>
      <c r="AV46" s="53">
        <f t="shared" si="14"/>
      </c>
      <c r="AW46" s="53">
        <f t="shared" si="15"/>
        <v>0</v>
      </c>
      <c r="AX46" s="54">
        <f t="shared" si="16"/>
        <v>0</v>
      </c>
      <c r="AY46" s="52"/>
      <c r="AZ46" s="53">
        <f t="shared" si="17"/>
        <v>0</v>
      </c>
      <c r="BA46" s="53">
        <f t="shared" si="18"/>
        <v>0</v>
      </c>
      <c r="BB46" s="53">
        <f t="shared" si="19"/>
      </c>
      <c r="BC46" s="53">
        <f t="shared" si="25"/>
        <v>0</v>
      </c>
      <c r="BD46" s="54">
        <f t="shared" si="20"/>
        <v>0</v>
      </c>
      <c r="BE46" s="52"/>
      <c r="BF46" s="53">
        <f t="shared" si="21"/>
        <v>0</v>
      </c>
      <c r="BG46" s="53">
        <f t="shared" si="22"/>
        <v>0</v>
      </c>
      <c r="BH46" s="53">
        <f t="shared" si="23"/>
      </c>
      <c r="BI46" s="53">
        <f t="shared" si="26"/>
        <v>0</v>
      </c>
      <c r="BJ46" s="54">
        <f t="shared" si="24"/>
        <v>0</v>
      </c>
      <c r="BK46" s="62">
        <f t="shared" si="27"/>
        <v>0</v>
      </c>
    </row>
    <row r="47" spans="1:63" ht="18" customHeight="1">
      <c r="A47" s="5" t="s">
        <v>49</v>
      </c>
      <c r="B47" s="65">
        <f>C47+I47+O47+U47+AA47</f>
        <v>0</v>
      </c>
      <c r="C47" s="35"/>
      <c r="D47" s="35"/>
      <c r="E47" s="35"/>
      <c r="F47" s="35"/>
      <c r="G47" s="35"/>
      <c r="H47" s="47"/>
      <c r="I47" s="35"/>
      <c r="J47" s="35"/>
      <c r="K47" s="35"/>
      <c r="L47" s="35"/>
      <c r="M47" s="35"/>
      <c r="N47" s="47"/>
      <c r="O47" s="35"/>
      <c r="P47" s="35"/>
      <c r="Q47" s="35"/>
      <c r="R47" s="35"/>
      <c r="S47" s="35"/>
      <c r="T47" s="47"/>
      <c r="U47" s="35"/>
      <c r="V47" s="35"/>
      <c r="W47" s="35"/>
      <c r="X47" s="35"/>
      <c r="Y47" s="35"/>
      <c r="Z47" s="47"/>
      <c r="AA47" s="35"/>
      <c r="AB47" s="35"/>
      <c r="AC47" s="35"/>
      <c r="AD47" s="35"/>
      <c r="AE47" s="35"/>
      <c r="AF47" s="35"/>
      <c r="AG47" s="52"/>
      <c r="AH47" s="53">
        <f t="shared" si="3"/>
        <v>0</v>
      </c>
      <c r="AI47" s="53">
        <f t="shared" si="4"/>
        <v>0</v>
      </c>
      <c r="AJ47" s="53">
        <f t="shared" si="5"/>
      </c>
      <c r="AK47" s="53">
        <f t="shared" si="6"/>
        <v>0</v>
      </c>
      <c r="AL47" s="54">
        <f t="shared" si="7"/>
        <v>0</v>
      </c>
      <c r="AM47" s="52"/>
      <c r="AN47" s="53">
        <f t="shared" si="8"/>
        <v>0</v>
      </c>
      <c r="AO47" s="53">
        <f t="shared" si="40"/>
        <v>0</v>
      </c>
      <c r="AP47" s="53">
        <f t="shared" si="9"/>
      </c>
      <c r="AQ47" s="53">
        <f t="shared" si="10"/>
        <v>0</v>
      </c>
      <c r="AR47" s="54">
        <f t="shared" si="11"/>
        <v>0</v>
      </c>
      <c r="AS47" s="52"/>
      <c r="AT47" s="53">
        <f t="shared" si="12"/>
        <v>0</v>
      </c>
      <c r="AU47" s="53">
        <f t="shared" si="13"/>
        <v>0</v>
      </c>
      <c r="AV47" s="53">
        <f t="shared" si="14"/>
      </c>
      <c r="AW47" s="53">
        <f t="shared" si="15"/>
        <v>0</v>
      </c>
      <c r="AX47" s="54">
        <f t="shared" si="16"/>
        <v>0</v>
      </c>
      <c r="AY47" s="52"/>
      <c r="AZ47" s="53">
        <f t="shared" si="17"/>
        <v>0</v>
      </c>
      <c r="BA47" s="53">
        <f t="shared" si="18"/>
        <v>0</v>
      </c>
      <c r="BB47" s="53">
        <f t="shared" si="19"/>
      </c>
      <c r="BC47" s="53">
        <f t="shared" si="25"/>
        <v>0</v>
      </c>
      <c r="BD47" s="54">
        <f t="shared" si="20"/>
        <v>0</v>
      </c>
      <c r="BE47" s="52"/>
      <c r="BF47" s="53">
        <f t="shared" si="21"/>
        <v>0</v>
      </c>
      <c r="BG47" s="53">
        <f t="shared" si="22"/>
        <v>0</v>
      </c>
      <c r="BH47" s="53">
        <f t="shared" si="23"/>
      </c>
      <c r="BI47" s="53">
        <f t="shared" si="26"/>
        <v>0</v>
      </c>
      <c r="BJ47" s="54">
        <f t="shared" si="24"/>
        <v>0</v>
      </c>
      <c r="BK47" s="62">
        <f t="shared" si="27"/>
        <v>0</v>
      </c>
    </row>
    <row r="48" spans="1:63" ht="18" customHeight="1">
      <c r="A48" s="4" t="s">
        <v>79</v>
      </c>
      <c r="B48" s="64">
        <f aca="true" t="shared" si="44" ref="B48:B53">C48+I48+O48+U48+AA48</f>
        <v>476</v>
      </c>
      <c r="C48" s="34">
        <f>SUM(C49,C50)</f>
        <v>105</v>
      </c>
      <c r="D48" s="34">
        <f aca="true" t="shared" si="45" ref="D48:AF48">SUM(D49,D50)</f>
        <v>53</v>
      </c>
      <c r="E48" s="34">
        <f t="shared" si="45"/>
        <v>0</v>
      </c>
      <c r="F48" s="34">
        <f t="shared" si="45"/>
        <v>0</v>
      </c>
      <c r="G48" s="34">
        <f t="shared" si="45"/>
        <v>0</v>
      </c>
      <c r="H48" s="34">
        <f t="shared" si="45"/>
        <v>0</v>
      </c>
      <c r="I48" s="34">
        <f t="shared" si="45"/>
        <v>103</v>
      </c>
      <c r="J48" s="34">
        <f t="shared" si="45"/>
        <v>45</v>
      </c>
      <c r="K48" s="34">
        <f t="shared" si="45"/>
        <v>0</v>
      </c>
      <c r="L48" s="34">
        <f t="shared" si="45"/>
        <v>0</v>
      </c>
      <c r="M48" s="34">
        <f t="shared" si="45"/>
        <v>0</v>
      </c>
      <c r="N48" s="34">
        <f t="shared" si="45"/>
        <v>0</v>
      </c>
      <c r="O48" s="34">
        <f t="shared" si="45"/>
        <v>97</v>
      </c>
      <c r="P48" s="34">
        <f t="shared" si="45"/>
        <v>52</v>
      </c>
      <c r="Q48" s="34">
        <f t="shared" si="45"/>
        <v>0</v>
      </c>
      <c r="R48" s="34">
        <f t="shared" si="45"/>
        <v>0</v>
      </c>
      <c r="S48" s="34">
        <f t="shared" si="45"/>
        <v>0</v>
      </c>
      <c r="T48" s="34">
        <f t="shared" si="45"/>
        <v>0</v>
      </c>
      <c r="U48" s="34">
        <f t="shared" si="45"/>
        <v>97</v>
      </c>
      <c r="V48" s="34">
        <f t="shared" si="45"/>
        <v>49</v>
      </c>
      <c r="W48" s="34">
        <f t="shared" si="45"/>
        <v>0</v>
      </c>
      <c r="X48" s="34">
        <f t="shared" si="45"/>
        <v>0</v>
      </c>
      <c r="Y48" s="34">
        <f t="shared" si="45"/>
        <v>0</v>
      </c>
      <c r="Z48" s="34">
        <f t="shared" si="45"/>
        <v>0</v>
      </c>
      <c r="AA48" s="34">
        <f t="shared" si="45"/>
        <v>74</v>
      </c>
      <c r="AB48" s="34">
        <f t="shared" si="45"/>
        <v>29</v>
      </c>
      <c r="AC48" s="34">
        <f t="shared" si="45"/>
        <v>0</v>
      </c>
      <c r="AD48" s="34">
        <f t="shared" si="45"/>
        <v>0</v>
      </c>
      <c r="AE48" s="34">
        <f t="shared" si="45"/>
        <v>0</v>
      </c>
      <c r="AF48" s="34">
        <f t="shared" si="45"/>
        <v>0</v>
      </c>
      <c r="AG48" s="52"/>
      <c r="AH48" s="53">
        <f aca="true" t="shared" si="46" ref="AH48:AH53">IF(D48-C48&gt;0,D48-C48,)</f>
        <v>0</v>
      </c>
      <c r="AI48" s="53">
        <f aca="true" t="shared" si="47" ref="AI48:AI53">IF(E48-C48&gt;0,E48-C48,)</f>
        <v>0</v>
      </c>
      <c r="AJ48" s="53">
        <f aca="true" t="shared" si="48" ref="AJ48:AJ53">IF(F48&gt;D48,F48-D48,IF(F48&gt;E48,F48-E48,""))</f>
      </c>
      <c r="AK48" s="53">
        <f aca="true" t="shared" si="49" ref="AK48:AK53">IF(G48-C48&gt;0,G48-C48,)</f>
        <v>0</v>
      </c>
      <c r="AL48" s="54">
        <f aca="true" t="shared" si="50" ref="AL48:AL53">IF(H48-C48&gt;0,H48-C48,)</f>
        <v>0</v>
      </c>
      <c r="AM48" s="52"/>
      <c r="AN48" s="53">
        <f aca="true" t="shared" si="51" ref="AN48:AN53">IF(J48-I48&gt;0,J48-I48,)</f>
        <v>0</v>
      </c>
      <c r="AO48" s="53">
        <f aca="true" t="shared" si="52" ref="AO48:AO53">IF(K48-I48&gt;0,K48-I48,)</f>
        <v>0</v>
      </c>
      <c r="AP48" s="53">
        <f aca="true" t="shared" si="53" ref="AP48:AP53">IF(L48&gt;K48,L48-K48,IF(L48&gt;J48,L48-J48,""))</f>
      </c>
      <c r="AQ48" s="53">
        <f aca="true" t="shared" si="54" ref="AQ48:AQ53">IF(M48-I48&gt;0,M48-I48,)</f>
        <v>0</v>
      </c>
      <c r="AR48" s="54">
        <f aca="true" t="shared" si="55" ref="AR48:AR53">IF(N48-I48&gt;0,N48-I48,)</f>
        <v>0</v>
      </c>
      <c r="AS48" s="52"/>
      <c r="AT48" s="53">
        <f aca="true" t="shared" si="56" ref="AT48:AT53">IF(P48-O48&gt;0,P48-O48,)</f>
        <v>0</v>
      </c>
      <c r="AU48" s="53">
        <f aca="true" t="shared" si="57" ref="AU48:AU53">IF(Q48-O48&gt;0,Q48-O48,)</f>
        <v>0</v>
      </c>
      <c r="AV48" s="53">
        <f aca="true" t="shared" si="58" ref="AV48:AV53">IF(R48&gt;P48,R48-P48,IF(R48&gt;Q48,R48-Q48,""))</f>
      </c>
      <c r="AW48" s="53">
        <f aca="true" t="shared" si="59" ref="AW48:AW53">IF(S48-O48&gt;0,S48-O48,)</f>
        <v>0</v>
      </c>
      <c r="AX48" s="54">
        <f aca="true" t="shared" si="60" ref="AX48:AX53">IF(T48-O48&gt;0,T48-O48,)</f>
        <v>0</v>
      </c>
      <c r="AY48" s="52"/>
      <c r="AZ48" s="53">
        <f aca="true" t="shared" si="61" ref="AZ48:AZ53">IF(V48-U48&gt;0,V48-U48,)</f>
        <v>0</v>
      </c>
      <c r="BA48" s="53">
        <f aca="true" t="shared" si="62" ref="BA48:BA53">IF(W48-U48&gt;0,W48-U48,)</f>
        <v>0</v>
      </c>
      <c r="BB48" s="53">
        <f aca="true" t="shared" si="63" ref="BB48:BB53">IF(X48&gt;V48,X48-V48,IF(X48&gt;W48,X48-W48,""))</f>
      </c>
      <c r="BC48" s="53">
        <f aca="true" t="shared" si="64" ref="BC48:BC53">IF(Y48-U48&gt;0,Y48-U48,)</f>
        <v>0</v>
      </c>
      <c r="BD48" s="54">
        <f aca="true" t="shared" si="65" ref="BD48:BD53">IF(Z48-U48&gt;0,Z48-U48,)</f>
        <v>0</v>
      </c>
      <c r="BE48" s="52"/>
      <c r="BF48" s="53">
        <f aca="true" t="shared" si="66" ref="BF48:BF53">IF(AB48-AA48&gt;0,AB48-AA48,)</f>
        <v>0</v>
      </c>
      <c r="BG48" s="53">
        <f aca="true" t="shared" si="67" ref="BG48:BG53">IF(AC48-AA48&gt;0,AC48-AA48,)</f>
        <v>0</v>
      </c>
      <c r="BH48" s="53">
        <f aca="true" t="shared" si="68" ref="BH48:BH53">IF(AD48&gt;AB48,AD48-AB48,IF(AD48&gt;AC48,AD48-AC48,""))</f>
      </c>
      <c r="BI48" s="53">
        <f aca="true" t="shared" si="69" ref="BI48:BI53">IF(AE48-AA48&gt;0,AE48-AA48,)</f>
        <v>0</v>
      </c>
      <c r="BJ48" s="54">
        <f aca="true" t="shared" si="70" ref="BJ48:BJ53">IF(AF48-AA48&gt;0,AF48-AA48,)</f>
        <v>0</v>
      </c>
      <c r="BK48" s="62"/>
    </row>
    <row r="49" spans="1:63" ht="18" customHeight="1">
      <c r="A49" s="76" t="s">
        <v>80</v>
      </c>
      <c r="B49" s="64">
        <f t="shared" si="44"/>
        <v>476</v>
      </c>
      <c r="C49" s="31">
        <v>105</v>
      </c>
      <c r="D49" s="31">
        <v>53</v>
      </c>
      <c r="E49" s="31"/>
      <c r="F49" s="31"/>
      <c r="G49" s="31"/>
      <c r="H49" s="32"/>
      <c r="I49" s="31">
        <v>103</v>
      </c>
      <c r="J49" s="31">
        <v>45</v>
      </c>
      <c r="K49" s="31"/>
      <c r="L49" s="31"/>
      <c r="M49" s="31"/>
      <c r="N49" s="32"/>
      <c r="O49" s="31">
        <v>97</v>
      </c>
      <c r="P49" s="31">
        <v>52</v>
      </c>
      <c r="Q49" s="31"/>
      <c r="R49" s="31"/>
      <c r="S49" s="31"/>
      <c r="T49" s="32"/>
      <c r="U49" s="31">
        <v>97</v>
      </c>
      <c r="V49" s="31">
        <v>49</v>
      </c>
      <c r="W49" s="31"/>
      <c r="X49" s="31"/>
      <c r="Y49" s="31"/>
      <c r="Z49" s="32"/>
      <c r="AA49" s="31">
        <v>74</v>
      </c>
      <c r="AB49" s="31">
        <v>29</v>
      </c>
      <c r="AC49" s="31"/>
      <c r="AD49" s="31"/>
      <c r="AE49" s="32"/>
      <c r="AF49" s="32"/>
      <c r="AG49" s="52"/>
      <c r="AH49" s="53">
        <f t="shared" si="46"/>
        <v>0</v>
      </c>
      <c r="AI49" s="53">
        <f t="shared" si="47"/>
        <v>0</v>
      </c>
      <c r="AJ49" s="53">
        <f t="shared" si="48"/>
      </c>
      <c r="AK49" s="53">
        <f t="shared" si="49"/>
        <v>0</v>
      </c>
      <c r="AL49" s="54">
        <f t="shared" si="50"/>
        <v>0</v>
      </c>
      <c r="AM49" s="52"/>
      <c r="AN49" s="53">
        <f t="shared" si="51"/>
        <v>0</v>
      </c>
      <c r="AO49" s="53">
        <f t="shared" si="52"/>
        <v>0</v>
      </c>
      <c r="AP49" s="53">
        <f t="shared" si="53"/>
      </c>
      <c r="AQ49" s="53">
        <f t="shared" si="54"/>
        <v>0</v>
      </c>
      <c r="AR49" s="54">
        <f t="shared" si="55"/>
        <v>0</v>
      </c>
      <c r="AS49" s="52"/>
      <c r="AT49" s="53">
        <f t="shared" si="56"/>
        <v>0</v>
      </c>
      <c r="AU49" s="53">
        <f t="shared" si="57"/>
        <v>0</v>
      </c>
      <c r="AV49" s="53">
        <f t="shared" si="58"/>
      </c>
      <c r="AW49" s="53">
        <f t="shared" si="59"/>
        <v>0</v>
      </c>
      <c r="AX49" s="54">
        <f t="shared" si="60"/>
        <v>0</v>
      </c>
      <c r="AY49" s="52"/>
      <c r="AZ49" s="53">
        <f t="shared" si="61"/>
        <v>0</v>
      </c>
      <c r="BA49" s="53">
        <f t="shared" si="62"/>
        <v>0</v>
      </c>
      <c r="BB49" s="53">
        <f t="shared" si="63"/>
      </c>
      <c r="BC49" s="53">
        <f t="shared" si="64"/>
        <v>0</v>
      </c>
      <c r="BD49" s="54">
        <f t="shared" si="65"/>
        <v>0</v>
      </c>
      <c r="BE49" s="52"/>
      <c r="BF49" s="53">
        <f t="shared" si="66"/>
        <v>0</v>
      </c>
      <c r="BG49" s="53">
        <f t="shared" si="67"/>
        <v>0</v>
      </c>
      <c r="BH49" s="53">
        <f t="shared" si="68"/>
      </c>
      <c r="BI49" s="53">
        <f t="shared" si="69"/>
        <v>0</v>
      </c>
      <c r="BJ49" s="54">
        <f t="shared" si="70"/>
        <v>0</v>
      </c>
      <c r="BK49" s="62"/>
    </row>
    <row r="50" spans="1:63" ht="18" customHeight="1">
      <c r="A50" s="3" t="s">
        <v>81</v>
      </c>
      <c r="B50" s="65">
        <f t="shared" si="44"/>
        <v>0</v>
      </c>
      <c r="C50" s="78"/>
      <c r="D50" s="35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  <c r="AB50" s="77"/>
      <c r="AC50" s="77"/>
      <c r="AD50" s="77"/>
      <c r="AE50" s="77"/>
      <c r="AF50" s="77"/>
      <c r="AG50" s="52"/>
      <c r="AH50" s="53">
        <f t="shared" si="46"/>
        <v>0</v>
      </c>
      <c r="AI50" s="53">
        <f t="shared" si="47"/>
        <v>0</v>
      </c>
      <c r="AJ50" s="53">
        <f t="shared" si="48"/>
      </c>
      <c r="AK50" s="53">
        <f t="shared" si="49"/>
        <v>0</v>
      </c>
      <c r="AL50" s="54">
        <f t="shared" si="50"/>
        <v>0</v>
      </c>
      <c r="AM50" s="52"/>
      <c r="AN50" s="53">
        <f t="shared" si="51"/>
        <v>0</v>
      </c>
      <c r="AO50" s="53">
        <f t="shared" si="52"/>
        <v>0</v>
      </c>
      <c r="AP50" s="53">
        <f t="shared" si="53"/>
      </c>
      <c r="AQ50" s="53">
        <f t="shared" si="54"/>
        <v>0</v>
      </c>
      <c r="AR50" s="54">
        <f t="shared" si="55"/>
        <v>0</v>
      </c>
      <c r="AS50" s="52"/>
      <c r="AT50" s="53">
        <f t="shared" si="56"/>
        <v>0</v>
      </c>
      <c r="AU50" s="53">
        <f t="shared" si="57"/>
        <v>0</v>
      </c>
      <c r="AV50" s="53">
        <f t="shared" si="58"/>
      </c>
      <c r="AW50" s="53">
        <f t="shared" si="59"/>
        <v>0</v>
      </c>
      <c r="AX50" s="54">
        <f t="shared" si="60"/>
        <v>0</v>
      </c>
      <c r="AY50" s="52"/>
      <c r="AZ50" s="53">
        <f t="shared" si="61"/>
        <v>0</v>
      </c>
      <c r="BA50" s="53">
        <f t="shared" si="62"/>
        <v>0</v>
      </c>
      <c r="BB50" s="53">
        <f t="shared" si="63"/>
      </c>
      <c r="BC50" s="53">
        <f t="shared" si="64"/>
        <v>0</v>
      </c>
      <c r="BD50" s="54">
        <f t="shared" si="65"/>
        <v>0</v>
      </c>
      <c r="BE50" s="52"/>
      <c r="BF50" s="53">
        <f t="shared" si="66"/>
        <v>0</v>
      </c>
      <c r="BG50" s="53">
        <f t="shared" si="67"/>
        <v>0</v>
      </c>
      <c r="BH50" s="53">
        <f t="shared" si="68"/>
      </c>
      <c r="BI50" s="53">
        <f t="shared" si="69"/>
        <v>0</v>
      </c>
      <c r="BJ50" s="54">
        <f t="shared" si="70"/>
        <v>0</v>
      </c>
      <c r="BK50" s="62"/>
    </row>
    <row r="51" spans="1:63" ht="18" customHeight="1">
      <c r="A51" s="4" t="s">
        <v>82</v>
      </c>
      <c r="B51" s="63">
        <f t="shared" si="44"/>
        <v>476</v>
      </c>
      <c r="C51" s="34">
        <f>SUM(C52,C53)</f>
        <v>105</v>
      </c>
      <c r="D51" s="34">
        <f aca="true" t="shared" si="71" ref="D51:AF51">SUM(D52,D53)</f>
        <v>53</v>
      </c>
      <c r="E51" s="34">
        <f t="shared" si="71"/>
        <v>0</v>
      </c>
      <c r="F51" s="34">
        <f t="shared" si="71"/>
        <v>0</v>
      </c>
      <c r="G51" s="34">
        <f t="shared" si="71"/>
        <v>0</v>
      </c>
      <c r="H51" s="34">
        <f t="shared" si="71"/>
        <v>0</v>
      </c>
      <c r="I51" s="34">
        <f t="shared" si="71"/>
        <v>103</v>
      </c>
      <c r="J51" s="34">
        <f t="shared" si="71"/>
        <v>45</v>
      </c>
      <c r="K51" s="34">
        <f t="shared" si="71"/>
        <v>0</v>
      </c>
      <c r="L51" s="34">
        <f t="shared" si="71"/>
        <v>0</v>
      </c>
      <c r="M51" s="34">
        <f t="shared" si="71"/>
        <v>0</v>
      </c>
      <c r="N51" s="34">
        <f t="shared" si="71"/>
        <v>0</v>
      </c>
      <c r="O51" s="34">
        <f t="shared" si="71"/>
        <v>97</v>
      </c>
      <c r="P51" s="34">
        <f t="shared" si="71"/>
        <v>52</v>
      </c>
      <c r="Q51" s="34">
        <f t="shared" si="71"/>
        <v>0</v>
      </c>
      <c r="R51" s="34">
        <f t="shared" si="71"/>
        <v>0</v>
      </c>
      <c r="S51" s="34">
        <f t="shared" si="71"/>
        <v>0</v>
      </c>
      <c r="T51" s="34">
        <f t="shared" si="71"/>
        <v>0</v>
      </c>
      <c r="U51" s="34">
        <f t="shared" si="71"/>
        <v>97</v>
      </c>
      <c r="V51" s="34">
        <f t="shared" si="71"/>
        <v>49</v>
      </c>
      <c r="W51" s="34">
        <f t="shared" si="71"/>
        <v>0</v>
      </c>
      <c r="X51" s="34">
        <f t="shared" si="71"/>
        <v>0</v>
      </c>
      <c r="Y51" s="34">
        <f t="shared" si="71"/>
        <v>0</v>
      </c>
      <c r="Z51" s="34">
        <f t="shared" si="71"/>
        <v>0</v>
      </c>
      <c r="AA51" s="34">
        <f t="shared" si="71"/>
        <v>74</v>
      </c>
      <c r="AB51" s="34">
        <f t="shared" si="71"/>
        <v>29</v>
      </c>
      <c r="AC51" s="34">
        <f t="shared" si="71"/>
        <v>0</v>
      </c>
      <c r="AD51" s="34">
        <f t="shared" si="71"/>
        <v>0</v>
      </c>
      <c r="AE51" s="34">
        <f t="shared" si="71"/>
        <v>0</v>
      </c>
      <c r="AF51" s="34">
        <f t="shared" si="71"/>
        <v>0</v>
      </c>
      <c r="AG51" s="52"/>
      <c r="AH51" s="53">
        <f t="shared" si="46"/>
        <v>0</v>
      </c>
      <c r="AI51" s="53">
        <f t="shared" si="47"/>
        <v>0</v>
      </c>
      <c r="AJ51" s="53">
        <f t="shared" si="48"/>
      </c>
      <c r="AK51" s="53">
        <f t="shared" si="49"/>
        <v>0</v>
      </c>
      <c r="AL51" s="54">
        <f t="shared" si="50"/>
        <v>0</v>
      </c>
      <c r="AM51" s="52"/>
      <c r="AN51" s="53">
        <f t="shared" si="51"/>
        <v>0</v>
      </c>
      <c r="AO51" s="53">
        <f t="shared" si="52"/>
        <v>0</v>
      </c>
      <c r="AP51" s="53">
        <f t="shared" si="53"/>
      </c>
      <c r="AQ51" s="53">
        <f t="shared" si="54"/>
        <v>0</v>
      </c>
      <c r="AR51" s="54">
        <f t="shared" si="55"/>
        <v>0</v>
      </c>
      <c r="AS51" s="52"/>
      <c r="AT51" s="53">
        <f t="shared" si="56"/>
        <v>0</v>
      </c>
      <c r="AU51" s="53">
        <f t="shared" si="57"/>
        <v>0</v>
      </c>
      <c r="AV51" s="53">
        <f t="shared" si="58"/>
      </c>
      <c r="AW51" s="53">
        <f t="shared" si="59"/>
        <v>0</v>
      </c>
      <c r="AX51" s="54">
        <f t="shared" si="60"/>
        <v>0</v>
      </c>
      <c r="AY51" s="52"/>
      <c r="AZ51" s="53">
        <f t="shared" si="61"/>
        <v>0</v>
      </c>
      <c r="BA51" s="53">
        <f t="shared" si="62"/>
        <v>0</v>
      </c>
      <c r="BB51" s="53">
        <f t="shared" si="63"/>
      </c>
      <c r="BC51" s="53">
        <f t="shared" si="64"/>
        <v>0</v>
      </c>
      <c r="BD51" s="54">
        <f t="shared" si="65"/>
        <v>0</v>
      </c>
      <c r="BE51" s="52"/>
      <c r="BF51" s="53">
        <f t="shared" si="66"/>
        <v>0</v>
      </c>
      <c r="BG51" s="53">
        <f t="shared" si="67"/>
        <v>0</v>
      </c>
      <c r="BH51" s="53">
        <f t="shared" si="68"/>
      </c>
      <c r="BI51" s="53">
        <f t="shared" si="69"/>
        <v>0</v>
      </c>
      <c r="BJ51" s="54">
        <f t="shared" si="70"/>
        <v>0</v>
      </c>
      <c r="BK51" s="62"/>
    </row>
    <row r="52" spans="1:63" ht="18" customHeight="1">
      <c r="A52" s="76" t="s">
        <v>80</v>
      </c>
      <c r="B52" s="64">
        <f t="shared" si="44"/>
        <v>476</v>
      </c>
      <c r="C52" s="31">
        <v>105</v>
      </c>
      <c r="D52" s="31">
        <v>53</v>
      </c>
      <c r="E52" s="31"/>
      <c r="F52" s="31"/>
      <c r="G52" s="31"/>
      <c r="H52" s="31"/>
      <c r="I52" s="31">
        <v>103</v>
      </c>
      <c r="J52" s="31">
        <v>45</v>
      </c>
      <c r="K52" s="31"/>
      <c r="L52" s="31"/>
      <c r="M52" s="31"/>
      <c r="N52" s="31"/>
      <c r="O52" s="31">
        <v>97</v>
      </c>
      <c r="P52" s="31">
        <v>52</v>
      </c>
      <c r="Q52" s="31"/>
      <c r="R52" s="31"/>
      <c r="S52" s="31"/>
      <c r="T52" s="31"/>
      <c r="U52" s="31">
        <v>97</v>
      </c>
      <c r="V52" s="31">
        <v>49</v>
      </c>
      <c r="W52" s="31"/>
      <c r="X52" s="31"/>
      <c r="Y52" s="31"/>
      <c r="Z52" s="31"/>
      <c r="AA52" s="31">
        <v>74</v>
      </c>
      <c r="AB52" s="31">
        <v>29</v>
      </c>
      <c r="AC52" s="31"/>
      <c r="AD52" s="31"/>
      <c r="AE52" s="31"/>
      <c r="AF52" s="32"/>
      <c r="AG52" s="52"/>
      <c r="AH52" s="53">
        <f t="shared" si="46"/>
        <v>0</v>
      </c>
      <c r="AI52" s="53">
        <f t="shared" si="47"/>
        <v>0</v>
      </c>
      <c r="AJ52" s="53">
        <f t="shared" si="48"/>
      </c>
      <c r="AK52" s="53">
        <f t="shared" si="49"/>
        <v>0</v>
      </c>
      <c r="AL52" s="54">
        <f t="shared" si="50"/>
        <v>0</v>
      </c>
      <c r="AM52" s="52"/>
      <c r="AN52" s="53">
        <f t="shared" si="51"/>
        <v>0</v>
      </c>
      <c r="AO52" s="53">
        <f t="shared" si="52"/>
        <v>0</v>
      </c>
      <c r="AP52" s="53">
        <f t="shared" si="53"/>
      </c>
      <c r="AQ52" s="53">
        <f t="shared" si="54"/>
        <v>0</v>
      </c>
      <c r="AR52" s="54">
        <f t="shared" si="55"/>
        <v>0</v>
      </c>
      <c r="AS52" s="52"/>
      <c r="AT52" s="53">
        <f t="shared" si="56"/>
        <v>0</v>
      </c>
      <c r="AU52" s="53">
        <f t="shared" si="57"/>
        <v>0</v>
      </c>
      <c r="AV52" s="53">
        <f t="shared" si="58"/>
      </c>
      <c r="AW52" s="53">
        <f t="shared" si="59"/>
        <v>0</v>
      </c>
      <c r="AX52" s="54">
        <f t="shared" si="60"/>
        <v>0</v>
      </c>
      <c r="AY52" s="52"/>
      <c r="AZ52" s="53">
        <f t="shared" si="61"/>
        <v>0</v>
      </c>
      <c r="BA52" s="53">
        <f t="shared" si="62"/>
        <v>0</v>
      </c>
      <c r="BB52" s="53">
        <f t="shared" si="63"/>
      </c>
      <c r="BC52" s="53">
        <f t="shared" si="64"/>
        <v>0</v>
      </c>
      <c r="BD52" s="54">
        <f t="shared" si="65"/>
        <v>0</v>
      </c>
      <c r="BE52" s="52"/>
      <c r="BF52" s="53">
        <f t="shared" si="66"/>
        <v>0</v>
      </c>
      <c r="BG52" s="53">
        <f t="shared" si="67"/>
        <v>0</v>
      </c>
      <c r="BH52" s="53">
        <f t="shared" si="68"/>
      </c>
      <c r="BI52" s="53">
        <f t="shared" si="69"/>
        <v>0</v>
      </c>
      <c r="BJ52" s="54">
        <f t="shared" si="70"/>
        <v>0</v>
      </c>
      <c r="BK52" s="62"/>
    </row>
    <row r="53" spans="1:63" ht="18" customHeight="1">
      <c r="A53" s="3" t="s">
        <v>81</v>
      </c>
      <c r="B53" s="65">
        <f t="shared" si="44"/>
        <v>0</v>
      </c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  <c r="AB53" s="77"/>
      <c r="AC53" s="77"/>
      <c r="AD53" s="77"/>
      <c r="AE53" s="77"/>
      <c r="AF53" s="77"/>
      <c r="AG53" s="52"/>
      <c r="AH53" s="53">
        <f t="shared" si="46"/>
        <v>0</v>
      </c>
      <c r="AI53" s="53">
        <f t="shared" si="47"/>
        <v>0</v>
      </c>
      <c r="AJ53" s="53">
        <f t="shared" si="48"/>
      </c>
      <c r="AK53" s="53">
        <f t="shared" si="49"/>
        <v>0</v>
      </c>
      <c r="AL53" s="54">
        <f t="shared" si="50"/>
        <v>0</v>
      </c>
      <c r="AM53" s="52"/>
      <c r="AN53" s="53">
        <f t="shared" si="51"/>
        <v>0</v>
      </c>
      <c r="AO53" s="53">
        <f t="shared" si="52"/>
        <v>0</v>
      </c>
      <c r="AP53" s="53">
        <f t="shared" si="53"/>
      </c>
      <c r="AQ53" s="53">
        <f t="shared" si="54"/>
        <v>0</v>
      </c>
      <c r="AR53" s="54">
        <f t="shared" si="55"/>
        <v>0</v>
      </c>
      <c r="AS53" s="52"/>
      <c r="AT53" s="53">
        <f t="shared" si="56"/>
        <v>0</v>
      </c>
      <c r="AU53" s="53">
        <f t="shared" si="57"/>
        <v>0</v>
      </c>
      <c r="AV53" s="53">
        <f t="shared" si="58"/>
      </c>
      <c r="AW53" s="53">
        <f t="shared" si="59"/>
        <v>0</v>
      </c>
      <c r="AX53" s="54">
        <f t="shared" si="60"/>
        <v>0</v>
      </c>
      <c r="AY53" s="52"/>
      <c r="AZ53" s="53">
        <f t="shared" si="61"/>
        <v>0</v>
      </c>
      <c r="BA53" s="53">
        <f t="shared" si="62"/>
        <v>0</v>
      </c>
      <c r="BB53" s="53">
        <f t="shared" si="63"/>
      </c>
      <c r="BC53" s="53">
        <f t="shared" si="64"/>
        <v>0</v>
      </c>
      <c r="BD53" s="54">
        <f t="shared" si="65"/>
        <v>0</v>
      </c>
      <c r="BE53" s="52"/>
      <c r="BF53" s="53">
        <f t="shared" si="66"/>
        <v>0</v>
      </c>
      <c r="BG53" s="53">
        <f t="shared" si="67"/>
        <v>0</v>
      </c>
      <c r="BH53" s="53">
        <f t="shared" si="68"/>
      </c>
      <c r="BI53" s="53">
        <f t="shared" si="69"/>
        <v>0</v>
      </c>
      <c r="BJ53" s="54">
        <f t="shared" si="70"/>
        <v>0</v>
      </c>
      <c r="BK53" s="62"/>
    </row>
    <row r="54" spans="1:63" ht="18" customHeight="1">
      <c r="A54" s="4" t="s">
        <v>86</v>
      </c>
      <c r="B54" s="63">
        <f>C54+I54+O54+U54+AA54</f>
        <v>235</v>
      </c>
      <c r="C54" s="34">
        <f aca="true" t="shared" si="72" ref="C54:AF54">SUM(C55:C56)</f>
        <v>53</v>
      </c>
      <c r="D54" s="34">
        <f t="shared" si="72"/>
        <v>0</v>
      </c>
      <c r="E54" s="34">
        <f t="shared" si="72"/>
        <v>0</v>
      </c>
      <c r="F54" s="34">
        <f t="shared" si="72"/>
        <v>0</v>
      </c>
      <c r="G54" s="34">
        <f t="shared" si="72"/>
        <v>0</v>
      </c>
      <c r="H54" s="34">
        <f t="shared" si="72"/>
        <v>0</v>
      </c>
      <c r="I54" s="34">
        <f t="shared" si="72"/>
        <v>47</v>
      </c>
      <c r="J54" s="34">
        <f t="shared" si="72"/>
        <v>0</v>
      </c>
      <c r="K54" s="34">
        <f t="shared" si="72"/>
        <v>0</v>
      </c>
      <c r="L54" s="34">
        <f t="shared" si="72"/>
        <v>0</v>
      </c>
      <c r="M54" s="34">
        <f t="shared" si="72"/>
        <v>0</v>
      </c>
      <c r="N54" s="34">
        <f t="shared" si="72"/>
        <v>0</v>
      </c>
      <c r="O54" s="34">
        <f t="shared" si="72"/>
        <v>52</v>
      </c>
      <c r="P54" s="34">
        <f t="shared" si="72"/>
        <v>0</v>
      </c>
      <c r="Q54" s="34">
        <f t="shared" si="72"/>
        <v>0</v>
      </c>
      <c r="R54" s="34">
        <f t="shared" si="72"/>
        <v>0</v>
      </c>
      <c r="S54" s="34">
        <f t="shared" si="72"/>
        <v>0</v>
      </c>
      <c r="T54" s="34">
        <f t="shared" si="72"/>
        <v>0</v>
      </c>
      <c r="U54" s="34">
        <f t="shared" si="72"/>
        <v>47</v>
      </c>
      <c r="V54" s="34">
        <f t="shared" si="72"/>
        <v>0</v>
      </c>
      <c r="W54" s="34">
        <f t="shared" si="72"/>
        <v>0</v>
      </c>
      <c r="X54" s="34">
        <f t="shared" si="72"/>
        <v>0</v>
      </c>
      <c r="Y54" s="34">
        <f t="shared" si="72"/>
        <v>0</v>
      </c>
      <c r="Z54" s="34">
        <f t="shared" si="72"/>
        <v>0</v>
      </c>
      <c r="AA54" s="34">
        <f t="shared" si="72"/>
        <v>36</v>
      </c>
      <c r="AB54" s="34">
        <f t="shared" si="72"/>
        <v>0</v>
      </c>
      <c r="AC54" s="34">
        <f t="shared" si="72"/>
        <v>0</v>
      </c>
      <c r="AD54" s="34">
        <f t="shared" si="72"/>
        <v>0</v>
      </c>
      <c r="AE54" s="34">
        <f t="shared" si="72"/>
        <v>0</v>
      </c>
      <c r="AF54" s="34">
        <f t="shared" si="72"/>
        <v>0</v>
      </c>
      <c r="AG54" s="52"/>
      <c r="AH54" s="53">
        <f>IF(D54-C54&gt;0,D54-C54,)</f>
        <v>0</v>
      </c>
      <c r="AI54" s="53">
        <f>IF(E54-C54&gt;0,E54-C54,)</f>
        <v>0</v>
      </c>
      <c r="AJ54" s="58">
        <f>IF((F54-MIN(D54:E54))&gt;0,F54-MIN(D54:E54),)</f>
        <v>0</v>
      </c>
      <c r="AK54" s="53">
        <f>IF(G54-C54&gt;0,G54-C54,)</f>
        <v>0</v>
      </c>
      <c r="AL54" s="54">
        <f>IF(H54-C54&gt;0,H54-C54,)</f>
        <v>0</v>
      </c>
      <c r="AM54" s="52"/>
      <c r="AN54" s="53">
        <f>IF(J54-I54&gt;0,J54-I54,)</f>
        <v>0</v>
      </c>
      <c r="AO54" s="53">
        <f>IF(K54-I54&gt;0,K54-I54,)</f>
        <v>0</v>
      </c>
      <c r="AP54" s="58">
        <f>IF((L54-MIN(J54:K54))&gt;0,L54-MIN(J54:K54),)</f>
        <v>0</v>
      </c>
      <c r="AQ54" s="53">
        <f>IF(M54-I54&gt;0,M54-I54,)</f>
        <v>0</v>
      </c>
      <c r="AR54" s="54">
        <f>IF(N54-I54&gt;0,N54-I54,)</f>
        <v>0</v>
      </c>
      <c r="AS54" s="52"/>
      <c r="AT54" s="53">
        <f>IF(P54-O54&gt;0,P54-O54,)</f>
        <v>0</v>
      </c>
      <c r="AU54" s="53">
        <f>IF(Q54-O54&gt;0,Q54-O54,)</f>
        <v>0</v>
      </c>
      <c r="AV54" s="58">
        <f>IF((R54-MIN(P54:Q54))&gt;0,R54-MIN(P54:Q54),)</f>
        <v>0</v>
      </c>
      <c r="AW54" s="53">
        <f>IF(S54-O54&gt;0,S54-O54,)</f>
        <v>0</v>
      </c>
      <c r="AX54" s="54">
        <f>IF(T54-O54&gt;0,T54-O54,)</f>
        <v>0</v>
      </c>
      <c r="AY54" s="52"/>
      <c r="AZ54" s="53">
        <f>IF(V54-U54&gt;0,V54-U54,)</f>
        <v>0</v>
      </c>
      <c r="BA54" s="53">
        <f>IF(W54-U54&gt;0,W54-U54,)</f>
        <v>0</v>
      </c>
      <c r="BB54" s="58">
        <f>IF((X54-MIN(V54:W54))&gt;0,X54-MIN(V54:W54),)</f>
        <v>0</v>
      </c>
      <c r="BC54" s="53">
        <f>IF(Y54-U54&gt;0,Y54-U54,)</f>
        <v>0</v>
      </c>
      <c r="BD54" s="54">
        <f>IF(Z54-U54&gt;0,Z54-U54,)</f>
        <v>0</v>
      </c>
      <c r="BE54" s="52"/>
      <c r="BF54" s="53">
        <f>IF(AB54-AA54&gt;0,AB54-AA54,)</f>
        <v>0</v>
      </c>
      <c r="BG54" s="53">
        <f>IF(AC54-AA54&gt;0,AC54-AA54,)</f>
        <v>0</v>
      </c>
      <c r="BH54" s="53">
        <f>IF((AD54-AA54)&gt;0,AD54-AA54,IF((AD54-AB54)&gt;0,AD54-AB54,))</f>
        <v>0</v>
      </c>
      <c r="BI54" s="53">
        <f>IF(AE54-AA54&gt;0,AE54-AA54,)</f>
        <v>0</v>
      </c>
      <c r="BJ54" s="54">
        <f>IF(AF54-AA54&gt;0,AF54-AA54,)</f>
        <v>0</v>
      </c>
      <c r="BK54" s="62">
        <f>IF(COUNTIF(C54:AF54,"*")&lt;&gt;0,"Er",)</f>
        <v>0</v>
      </c>
    </row>
    <row r="55" spans="1:63" ht="18" customHeight="1">
      <c r="A55" s="3" t="s">
        <v>83</v>
      </c>
      <c r="B55" s="64">
        <f>C55+I55+O55+U55+AA55</f>
        <v>234</v>
      </c>
      <c r="C55" s="31">
        <v>53</v>
      </c>
      <c r="D55" s="31"/>
      <c r="E55" s="31"/>
      <c r="F55" s="31"/>
      <c r="G55" s="31"/>
      <c r="H55" s="31"/>
      <c r="I55" s="31">
        <v>47</v>
      </c>
      <c r="J55" s="31"/>
      <c r="K55" s="31"/>
      <c r="L55" s="31"/>
      <c r="M55" s="31"/>
      <c r="N55" s="31"/>
      <c r="O55" s="31">
        <v>52</v>
      </c>
      <c r="P55" s="31"/>
      <c r="Q55" s="31"/>
      <c r="R55" s="31"/>
      <c r="S55" s="31"/>
      <c r="T55" s="31"/>
      <c r="U55" s="31">
        <v>47</v>
      </c>
      <c r="V55" s="31"/>
      <c r="W55" s="31"/>
      <c r="X55" s="31"/>
      <c r="Y55" s="31"/>
      <c r="Z55" s="31"/>
      <c r="AA55" s="31">
        <v>35</v>
      </c>
      <c r="AB55" s="31"/>
      <c r="AC55" s="31"/>
      <c r="AD55" s="31"/>
      <c r="AE55" s="31"/>
      <c r="AF55" s="31"/>
      <c r="AG55" s="52"/>
      <c r="AH55" s="53">
        <f>IF(D55-C55&gt;0,D55-C55,)</f>
        <v>0</v>
      </c>
      <c r="AI55" s="53">
        <f>IF(E55-C55&gt;0,E55-C55,)</f>
        <v>0</v>
      </c>
      <c r="AJ55" s="58">
        <f>IF((F55-MIN(D55:E55))&gt;0,F55-MIN(D55:E55),)</f>
        <v>0</v>
      </c>
      <c r="AK55" s="53">
        <f>IF(G55-C55&gt;0,G55-C55,)</f>
        <v>0</v>
      </c>
      <c r="AL55" s="54">
        <f>IF(H55-C55&gt;0,H55-C55,)</f>
        <v>0</v>
      </c>
      <c r="AM55" s="52"/>
      <c r="AN55" s="53">
        <f>IF(J55-I55&gt;0,J55-I55,)</f>
        <v>0</v>
      </c>
      <c r="AO55" s="53">
        <f>IF(K55-I55&gt;0,K55-I55,)</f>
        <v>0</v>
      </c>
      <c r="AP55" s="58">
        <f>IF((L55-MIN(J55:K55))&gt;0,L55-MIN(J55:K55),)</f>
        <v>0</v>
      </c>
      <c r="AQ55" s="53">
        <f>IF(M55-I55&gt;0,M55-I55,)</f>
        <v>0</v>
      </c>
      <c r="AR55" s="54">
        <f>IF(N55-I55&gt;0,N55-I55,)</f>
        <v>0</v>
      </c>
      <c r="AS55" s="52"/>
      <c r="AT55" s="53">
        <f>IF(P55-O55&gt;0,P55-O55,)</f>
        <v>0</v>
      </c>
      <c r="AU55" s="53">
        <f>IF(Q55-O55&gt;0,Q55-O55,)</f>
        <v>0</v>
      </c>
      <c r="AV55" s="58">
        <f>IF((R55-MIN(P55:Q55))&gt;0,R55-MIN(P55:Q55),)</f>
        <v>0</v>
      </c>
      <c r="AW55" s="53">
        <f>IF(S55-O55&gt;0,S55-O55,)</f>
        <v>0</v>
      </c>
      <c r="AX55" s="54">
        <f>IF(T55-O55&gt;0,T55-O55,)</f>
        <v>0</v>
      </c>
      <c r="AY55" s="52"/>
      <c r="AZ55" s="53">
        <f>IF(V55-U55&gt;0,V55-U55,)</f>
        <v>0</v>
      </c>
      <c r="BA55" s="53">
        <f>IF(W55-U55&gt;0,W55-U55,)</f>
        <v>0</v>
      </c>
      <c r="BB55" s="58">
        <f>IF((X55-MIN(V55:W55))&gt;0,X55-MIN(V55:W55),)</f>
        <v>0</v>
      </c>
      <c r="BC55" s="53">
        <f>IF(Y55-U55&gt;0,Y55-U55,)</f>
        <v>0</v>
      </c>
      <c r="BD55" s="54">
        <f>IF(Z55-U55&gt;0,Z55-U55,)</f>
        <v>0</v>
      </c>
      <c r="BE55" s="52"/>
      <c r="BF55" s="53">
        <f>IF(AB55-AA55&gt;0,AB55-AA55,)</f>
        <v>0</v>
      </c>
      <c r="BG55" s="53">
        <f>IF(AC55-AA55&gt;0,AC55-AA55,)</f>
        <v>0</v>
      </c>
      <c r="BH55" s="53">
        <f>IF((AD55-AA55)&gt;0,AD55-AA55,IF((AD55-AB55)&gt;0,AD55-AB55,))</f>
        <v>0</v>
      </c>
      <c r="BI55" s="53">
        <f>IF(AE55-AA55&gt;0,AE55-AA55,)</f>
        <v>0</v>
      </c>
      <c r="BJ55" s="54">
        <f>IF(AF55-AA55&gt;0,AF55-AA55,)</f>
        <v>0</v>
      </c>
      <c r="BK55" s="62">
        <f>IF(COUNTIF(C55:AF55,"*")&lt;&gt;0,"Er",)</f>
        <v>0</v>
      </c>
    </row>
    <row r="56" spans="1:63" ht="18" customHeight="1">
      <c r="A56" s="3" t="s">
        <v>84</v>
      </c>
      <c r="B56" s="64">
        <f>C56+I56+O56+U56+AA56</f>
        <v>1</v>
      </c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>
        <v>1</v>
      </c>
      <c r="AB56" s="31"/>
      <c r="AC56" s="31"/>
      <c r="AD56" s="31"/>
      <c r="AE56" s="31"/>
      <c r="AF56" s="31"/>
      <c r="AG56" s="52"/>
      <c r="AH56" s="53">
        <f>IF(D56-C56&gt;0,D56-C56,)</f>
        <v>0</v>
      </c>
      <c r="AI56" s="53">
        <f>IF(E56-C56&gt;0,E56-C56,)</f>
        <v>0</v>
      </c>
      <c r="AJ56" s="58">
        <f>IF((F56-MIN(D56:E56))&gt;0,F56-MIN(D56:E56),)</f>
        <v>0</v>
      </c>
      <c r="AK56" s="53">
        <f>IF(G56-C56&gt;0,G56-C56,)</f>
        <v>0</v>
      </c>
      <c r="AL56" s="54">
        <f>IF(H56-C56&gt;0,H56-C56,)</f>
        <v>0</v>
      </c>
      <c r="AM56" s="52"/>
      <c r="AN56" s="53">
        <f>IF(J56-I56&gt;0,J56-I56,)</f>
        <v>0</v>
      </c>
      <c r="AO56" s="53">
        <f>IF(K56-I56&gt;0,K56-I56,)</f>
        <v>0</v>
      </c>
      <c r="AP56" s="58">
        <f>IF((L56-MIN(J56:K56))&gt;0,L56-MIN(J56:K56),)</f>
        <v>0</v>
      </c>
      <c r="AQ56" s="53">
        <f>IF(M56-I56&gt;0,M56-I56,)</f>
        <v>0</v>
      </c>
      <c r="AR56" s="54">
        <f>IF(N56-I56&gt;0,N56-I56,)</f>
        <v>0</v>
      </c>
      <c r="AS56" s="52"/>
      <c r="AT56" s="53">
        <f>IF(P56-O56&gt;0,P56-O56,)</f>
        <v>0</v>
      </c>
      <c r="AU56" s="53">
        <f>IF(Q56-O56&gt;0,Q56-O56,)</f>
        <v>0</v>
      </c>
      <c r="AV56" s="58">
        <f>IF((R56-MIN(P56:Q56))&gt;0,R56-MIN(P56:Q56),)</f>
        <v>0</v>
      </c>
      <c r="AW56" s="53">
        <f>IF(S56-O56&gt;0,S56-O56,)</f>
        <v>0</v>
      </c>
      <c r="AX56" s="54">
        <f>IF(T56-O56&gt;0,T56-O56,)</f>
        <v>0</v>
      </c>
      <c r="AY56" s="52"/>
      <c r="AZ56" s="53">
        <f>IF(V56-U56&gt;0,V56-U56,)</f>
        <v>0</v>
      </c>
      <c r="BA56" s="53">
        <f>IF(W56-U56&gt;0,W56-U56,)</f>
        <v>0</v>
      </c>
      <c r="BB56" s="58">
        <f>IF((X56-MIN(V56:W56))&gt;0,X56-MIN(V56:W56),)</f>
        <v>0</v>
      </c>
      <c r="BC56" s="53">
        <f>IF(Y56-U56&gt;0,Y56-U56,)</f>
        <v>0</v>
      </c>
      <c r="BD56" s="54">
        <f>IF(Z56-U56&gt;0,Z56-U56,)</f>
        <v>0</v>
      </c>
      <c r="BE56" s="52"/>
      <c r="BF56" s="53">
        <f>IF(AB56-AA56&gt;0,AB56-AA56,)</f>
        <v>0</v>
      </c>
      <c r="BG56" s="53">
        <f>IF(AC56-AA56&gt;0,AC56-AA56,)</f>
        <v>0</v>
      </c>
      <c r="BH56" s="53">
        <f>IF((AD56-AA56)&gt;0,AD56-AA56,IF((AD56-AB56)&gt;0,AD56-AB56,))</f>
        <v>0</v>
      </c>
      <c r="BI56" s="53">
        <f>IF(AE56-AA56&gt;0,AE56-AA56,)</f>
        <v>0</v>
      </c>
      <c r="BJ56" s="54">
        <f>IF(AF56-AA56&gt;0,AF56-AA56,)</f>
        <v>0</v>
      </c>
      <c r="BK56" s="62">
        <f>IF(COUNTIF(C56:AF56,"*")&lt;&gt;0,"Er",)</f>
        <v>0</v>
      </c>
    </row>
    <row r="57" spans="1:63" ht="18" customHeight="1">
      <c r="A57" s="6" t="s">
        <v>87</v>
      </c>
      <c r="B57" s="66">
        <f>E57+K57</f>
        <v>0</v>
      </c>
      <c r="C57" s="33"/>
      <c r="D57" s="33"/>
      <c r="E57" s="36"/>
      <c r="F57" s="36"/>
      <c r="G57" s="36"/>
      <c r="H57" s="36"/>
      <c r="I57" s="33"/>
      <c r="J57" s="33"/>
      <c r="K57" s="36"/>
      <c r="L57" s="36"/>
      <c r="M57" s="36"/>
      <c r="N57" s="36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52"/>
      <c r="AH57" s="53"/>
      <c r="AI57" s="58">
        <f>IF(E57&gt;MIN(B57,E9),"Er",)</f>
        <v>0</v>
      </c>
      <c r="AJ57" s="58">
        <f>IF(F57&gt;MIN(C57,F9),"Er",)</f>
        <v>0</v>
      </c>
      <c r="AK57" s="58">
        <f>IF(G57&gt;MIN(D57,G9),"Er",)</f>
        <v>0</v>
      </c>
      <c r="AL57" s="58">
        <f>IF(H57&gt;MIN(E57,H9),"Er",)</f>
        <v>0</v>
      </c>
      <c r="AM57" s="67"/>
      <c r="AN57" s="58"/>
      <c r="AO57" s="58">
        <f>IF(K57&gt;MIN(I57,K9),"Er",)</f>
        <v>0</v>
      </c>
      <c r="AP57" s="58">
        <f>IF(L57&gt;MIN(J57,L9),"Er",)</f>
        <v>0</v>
      </c>
      <c r="AQ57" s="58">
        <f>IF(M57&gt;MIN(K57,M9),"Er",)</f>
        <v>0</v>
      </c>
      <c r="AR57" s="58">
        <f>IF(N57&gt;MIN(K57,N9),"Er",)</f>
        <v>0</v>
      </c>
      <c r="AS57" s="58">
        <f>IF(O57&gt;MIN(L57,O12),"Er",)</f>
        <v>0</v>
      </c>
      <c r="AT57" s="53"/>
      <c r="AU57" s="53"/>
      <c r="AV57" s="53">
        <f t="shared" si="14"/>
      </c>
      <c r="AW57" s="53"/>
      <c r="AX57" s="54"/>
      <c r="AY57" s="52"/>
      <c r="AZ57" s="53"/>
      <c r="BA57" s="53"/>
      <c r="BB57" s="53">
        <f t="shared" si="19"/>
      </c>
      <c r="BC57" s="53"/>
      <c r="BD57" s="54"/>
      <c r="BE57" s="52"/>
      <c r="BF57" s="53"/>
      <c r="BG57" s="53"/>
      <c r="BH57" s="53">
        <f t="shared" si="23"/>
      </c>
      <c r="BI57" s="53">
        <f t="shared" si="26"/>
        <v>0</v>
      </c>
      <c r="BJ57" s="54"/>
      <c r="BK57" s="62">
        <f t="shared" si="27"/>
        <v>0</v>
      </c>
    </row>
    <row r="58" spans="1:63" ht="18" customHeight="1">
      <c r="A58" s="6" t="s">
        <v>88</v>
      </c>
      <c r="B58" s="66">
        <f aca="true" t="shared" si="73" ref="B58:B64">C58+I58+O58+U58+AA58</f>
        <v>4</v>
      </c>
      <c r="C58" s="50"/>
      <c r="D58" s="50"/>
      <c r="E58" s="50"/>
      <c r="F58" s="50"/>
      <c r="G58" s="50"/>
      <c r="H58" s="51"/>
      <c r="I58" s="50"/>
      <c r="J58" s="50"/>
      <c r="K58" s="50"/>
      <c r="L58" s="50"/>
      <c r="M58" s="50"/>
      <c r="N58" s="51"/>
      <c r="O58" s="50">
        <v>2</v>
      </c>
      <c r="P58" s="50"/>
      <c r="Q58" s="50"/>
      <c r="R58" s="50"/>
      <c r="S58" s="50"/>
      <c r="T58" s="51">
        <v>2</v>
      </c>
      <c r="U58" s="50">
        <v>1</v>
      </c>
      <c r="V58" s="50"/>
      <c r="W58" s="50"/>
      <c r="X58" s="50"/>
      <c r="Y58" s="50"/>
      <c r="Z58" s="51">
        <v>1</v>
      </c>
      <c r="AA58" s="50">
        <v>1</v>
      </c>
      <c r="AB58" s="50"/>
      <c r="AC58" s="50"/>
      <c r="AD58" s="50"/>
      <c r="AE58" s="50"/>
      <c r="AF58" s="51">
        <v>1</v>
      </c>
      <c r="AG58" s="52"/>
      <c r="AH58" s="53">
        <f t="shared" si="3"/>
        <v>0</v>
      </c>
      <c r="AI58" s="53">
        <f t="shared" si="4"/>
        <v>0</v>
      </c>
      <c r="AJ58" s="53">
        <f t="shared" si="5"/>
      </c>
      <c r="AK58" s="53">
        <f t="shared" si="6"/>
        <v>0</v>
      </c>
      <c r="AL58" s="54">
        <f t="shared" si="7"/>
        <v>0</v>
      </c>
      <c r="AM58" s="52"/>
      <c r="AN58" s="53">
        <f t="shared" si="8"/>
        <v>0</v>
      </c>
      <c r="AO58" s="53">
        <f t="shared" si="40"/>
        <v>0</v>
      </c>
      <c r="AP58" s="53">
        <f t="shared" si="9"/>
      </c>
      <c r="AQ58" s="53">
        <f t="shared" si="10"/>
        <v>0</v>
      </c>
      <c r="AR58" s="54">
        <f t="shared" si="11"/>
        <v>0</v>
      </c>
      <c r="AS58" s="52"/>
      <c r="AT58" s="53">
        <f t="shared" si="12"/>
        <v>0</v>
      </c>
      <c r="AU58" s="53">
        <f t="shared" si="13"/>
        <v>0</v>
      </c>
      <c r="AV58" s="53">
        <f t="shared" si="14"/>
      </c>
      <c r="AW58" s="53">
        <f t="shared" si="15"/>
        <v>0</v>
      </c>
      <c r="AX58" s="54">
        <f t="shared" si="16"/>
        <v>0</v>
      </c>
      <c r="AY58" s="52"/>
      <c r="AZ58" s="53">
        <f t="shared" si="17"/>
        <v>0</v>
      </c>
      <c r="BA58" s="53">
        <f t="shared" si="18"/>
        <v>0</v>
      </c>
      <c r="BB58" s="53">
        <f t="shared" si="19"/>
      </c>
      <c r="BC58" s="53">
        <f t="shared" si="25"/>
        <v>0</v>
      </c>
      <c r="BD58" s="54">
        <f t="shared" si="20"/>
        <v>0</v>
      </c>
      <c r="BE58" s="52"/>
      <c r="BF58" s="53">
        <f t="shared" si="21"/>
        <v>0</v>
      </c>
      <c r="BG58" s="53">
        <f t="shared" si="22"/>
        <v>0</v>
      </c>
      <c r="BH58" s="53">
        <f t="shared" si="23"/>
      </c>
      <c r="BI58" s="53">
        <f t="shared" si="26"/>
        <v>0</v>
      </c>
      <c r="BJ58" s="54">
        <f t="shared" si="24"/>
        <v>0</v>
      </c>
      <c r="BK58" s="62">
        <f t="shared" si="27"/>
        <v>0</v>
      </c>
    </row>
    <row r="59" spans="1:63" ht="18" customHeight="1">
      <c r="A59" s="6" t="s">
        <v>92</v>
      </c>
      <c r="B59" s="63">
        <f t="shared" si="73"/>
        <v>0</v>
      </c>
      <c r="C59" s="34">
        <f>SUM(C60:C64)</f>
        <v>0</v>
      </c>
      <c r="D59" s="34">
        <f aca="true" t="shared" si="74" ref="D59:AF59">SUM(D60:D64)</f>
        <v>0</v>
      </c>
      <c r="E59" s="34">
        <f t="shared" si="74"/>
        <v>0</v>
      </c>
      <c r="F59" s="34">
        <f t="shared" si="74"/>
        <v>0</v>
      </c>
      <c r="G59" s="34">
        <f t="shared" si="74"/>
        <v>0</v>
      </c>
      <c r="H59" s="34">
        <f t="shared" si="74"/>
        <v>0</v>
      </c>
      <c r="I59" s="34">
        <f t="shared" si="74"/>
        <v>0</v>
      </c>
      <c r="J59" s="34">
        <f t="shared" si="74"/>
        <v>0</v>
      </c>
      <c r="K59" s="34">
        <f t="shared" si="74"/>
        <v>0</v>
      </c>
      <c r="L59" s="34">
        <f t="shared" si="74"/>
        <v>0</v>
      </c>
      <c r="M59" s="34">
        <f t="shared" si="74"/>
        <v>0</v>
      </c>
      <c r="N59" s="34">
        <f t="shared" si="74"/>
        <v>0</v>
      </c>
      <c r="O59" s="34">
        <f t="shared" si="74"/>
        <v>0</v>
      </c>
      <c r="P59" s="34">
        <f t="shared" si="74"/>
        <v>0</v>
      </c>
      <c r="Q59" s="34">
        <f t="shared" si="74"/>
        <v>0</v>
      </c>
      <c r="R59" s="34">
        <f t="shared" si="74"/>
        <v>0</v>
      </c>
      <c r="S59" s="34">
        <f t="shared" si="74"/>
        <v>0</v>
      </c>
      <c r="T59" s="34">
        <f t="shared" si="74"/>
        <v>0</v>
      </c>
      <c r="U59" s="34">
        <f t="shared" si="74"/>
        <v>0</v>
      </c>
      <c r="V59" s="34">
        <f t="shared" si="74"/>
        <v>0</v>
      </c>
      <c r="W59" s="34">
        <f t="shared" si="74"/>
        <v>0</v>
      </c>
      <c r="X59" s="34">
        <f t="shared" si="74"/>
        <v>0</v>
      </c>
      <c r="Y59" s="34">
        <f t="shared" si="74"/>
        <v>0</v>
      </c>
      <c r="Z59" s="34">
        <f t="shared" si="74"/>
        <v>0</v>
      </c>
      <c r="AA59" s="34">
        <f t="shared" si="74"/>
        <v>0</v>
      </c>
      <c r="AB59" s="34">
        <f t="shared" si="74"/>
        <v>0</v>
      </c>
      <c r="AC59" s="34">
        <f t="shared" si="74"/>
        <v>0</v>
      </c>
      <c r="AD59" s="34">
        <f t="shared" si="74"/>
        <v>0</v>
      </c>
      <c r="AE59" s="34">
        <f t="shared" si="74"/>
        <v>0</v>
      </c>
      <c r="AF59" s="34">
        <f t="shared" si="74"/>
        <v>0</v>
      </c>
      <c r="AG59" s="52"/>
      <c r="AH59" s="53">
        <f t="shared" si="3"/>
        <v>0</v>
      </c>
      <c r="AI59" s="53">
        <f t="shared" si="4"/>
        <v>0</v>
      </c>
      <c r="AJ59" s="53">
        <f t="shared" si="5"/>
      </c>
      <c r="AK59" s="53">
        <f t="shared" si="6"/>
        <v>0</v>
      </c>
      <c r="AL59" s="54">
        <f t="shared" si="7"/>
        <v>0</v>
      </c>
      <c r="AM59" s="52"/>
      <c r="AN59" s="53">
        <f t="shared" si="8"/>
        <v>0</v>
      </c>
      <c r="AO59" s="53">
        <f t="shared" si="40"/>
        <v>0</v>
      </c>
      <c r="AP59" s="53">
        <f t="shared" si="9"/>
      </c>
      <c r="AQ59" s="53">
        <f t="shared" si="10"/>
        <v>0</v>
      </c>
      <c r="AR59" s="54">
        <f t="shared" si="11"/>
        <v>0</v>
      </c>
      <c r="AS59" s="52"/>
      <c r="AT59" s="53">
        <f t="shared" si="12"/>
        <v>0</v>
      </c>
      <c r="AU59" s="53">
        <f t="shared" si="13"/>
        <v>0</v>
      </c>
      <c r="AV59" s="53">
        <f t="shared" si="14"/>
      </c>
      <c r="AW59" s="53">
        <f t="shared" si="15"/>
        <v>0</v>
      </c>
      <c r="AX59" s="54">
        <f t="shared" si="16"/>
        <v>0</v>
      </c>
      <c r="AY59" s="52"/>
      <c r="AZ59" s="53">
        <f t="shared" si="17"/>
        <v>0</v>
      </c>
      <c r="BA59" s="53">
        <f t="shared" si="18"/>
        <v>0</v>
      </c>
      <c r="BB59" s="53">
        <f t="shared" si="19"/>
      </c>
      <c r="BC59" s="53">
        <f t="shared" si="25"/>
        <v>0</v>
      </c>
      <c r="BD59" s="54">
        <f t="shared" si="20"/>
        <v>0</v>
      </c>
      <c r="BE59" s="52"/>
      <c r="BF59" s="53">
        <f t="shared" si="21"/>
        <v>0</v>
      </c>
      <c r="BG59" s="53">
        <f t="shared" si="22"/>
        <v>0</v>
      </c>
      <c r="BH59" s="53">
        <f t="shared" si="23"/>
      </c>
      <c r="BI59" s="53">
        <f t="shared" si="26"/>
        <v>0</v>
      </c>
      <c r="BJ59" s="54">
        <f t="shared" si="24"/>
        <v>0</v>
      </c>
      <c r="BK59" s="62">
        <f t="shared" si="27"/>
        <v>0</v>
      </c>
    </row>
    <row r="60" spans="1:63" ht="18" customHeight="1">
      <c r="A60" s="28" t="s">
        <v>39</v>
      </c>
      <c r="B60" s="64">
        <f t="shared" si="73"/>
        <v>0</v>
      </c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52"/>
      <c r="AH60" s="53">
        <f t="shared" si="3"/>
        <v>0</v>
      </c>
      <c r="AI60" s="53">
        <f t="shared" si="4"/>
        <v>0</v>
      </c>
      <c r="AJ60" s="53">
        <f t="shared" si="5"/>
      </c>
      <c r="AK60" s="53">
        <f t="shared" si="6"/>
        <v>0</v>
      </c>
      <c r="AL60" s="54">
        <f t="shared" si="7"/>
        <v>0</v>
      </c>
      <c r="AM60" s="52"/>
      <c r="AN60" s="53">
        <f t="shared" si="8"/>
        <v>0</v>
      </c>
      <c r="AO60" s="53">
        <f t="shared" si="40"/>
        <v>0</v>
      </c>
      <c r="AP60" s="53">
        <f t="shared" si="9"/>
      </c>
      <c r="AQ60" s="53">
        <f t="shared" si="10"/>
        <v>0</v>
      </c>
      <c r="AR60" s="54">
        <f t="shared" si="11"/>
        <v>0</v>
      </c>
      <c r="AS60" s="52"/>
      <c r="AT60" s="53">
        <f t="shared" si="12"/>
        <v>0</v>
      </c>
      <c r="AU60" s="53">
        <f t="shared" si="13"/>
        <v>0</v>
      </c>
      <c r="AV60" s="53">
        <f t="shared" si="14"/>
      </c>
      <c r="AW60" s="53">
        <f t="shared" si="15"/>
        <v>0</v>
      </c>
      <c r="AX60" s="54">
        <f t="shared" si="16"/>
        <v>0</v>
      </c>
      <c r="AY60" s="52"/>
      <c r="AZ60" s="53">
        <f t="shared" si="17"/>
        <v>0</v>
      </c>
      <c r="BA60" s="53">
        <f t="shared" si="18"/>
        <v>0</v>
      </c>
      <c r="BB60" s="53">
        <f t="shared" si="19"/>
      </c>
      <c r="BC60" s="53">
        <f t="shared" si="25"/>
        <v>0</v>
      </c>
      <c r="BD60" s="54">
        <f t="shared" si="20"/>
        <v>0</v>
      </c>
      <c r="BE60" s="52"/>
      <c r="BF60" s="53">
        <f t="shared" si="21"/>
        <v>0</v>
      </c>
      <c r="BG60" s="53">
        <f t="shared" si="22"/>
        <v>0</v>
      </c>
      <c r="BH60" s="53">
        <f t="shared" si="23"/>
      </c>
      <c r="BI60" s="53">
        <f t="shared" si="26"/>
        <v>0</v>
      </c>
      <c r="BJ60" s="54">
        <f t="shared" si="24"/>
        <v>0</v>
      </c>
      <c r="BK60" s="62">
        <f t="shared" si="27"/>
        <v>0</v>
      </c>
    </row>
    <row r="61" spans="1:63" ht="18" customHeight="1">
      <c r="A61" s="28" t="s">
        <v>62</v>
      </c>
      <c r="B61" s="64">
        <f t="shared" si="73"/>
        <v>0</v>
      </c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52"/>
      <c r="AH61" s="53">
        <f t="shared" si="3"/>
        <v>0</v>
      </c>
      <c r="AI61" s="53">
        <f t="shared" si="4"/>
        <v>0</v>
      </c>
      <c r="AJ61" s="53">
        <f t="shared" si="5"/>
      </c>
      <c r="AK61" s="53">
        <f t="shared" si="6"/>
        <v>0</v>
      </c>
      <c r="AL61" s="54">
        <f t="shared" si="7"/>
        <v>0</v>
      </c>
      <c r="AM61" s="52"/>
      <c r="AN61" s="53">
        <f t="shared" si="8"/>
        <v>0</v>
      </c>
      <c r="AO61" s="53">
        <f t="shared" si="40"/>
        <v>0</v>
      </c>
      <c r="AP61" s="53">
        <f t="shared" si="9"/>
      </c>
      <c r="AQ61" s="53">
        <f t="shared" si="10"/>
        <v>0</v>
      </c>
      <c r="AR61" s="54">
        <f t="shared" si="11"/>
        <v>0</v>
      </c>
      <c r="AS61" s="52"/>
      <c r="AT61" s="53">
        <f t="shared" si="12"/>
        <v>0</v>
      </c>
      <c r="AU61" s="53">
        <f t="shared" si="13"/>
        <v>0</v>
      </c>
      <c r="AV61" s="53">
        <f t="shared" si="14"/>
      </c>
      <c r="AW61" s="53">
        <f t="shared" si="15"/>
        <v>0</v>
      </c>
      <c r="AX61" s="54">
        <f t="shared" si="16"/>
        <v>0</v>
      </c>
      <c r="AY61" s="52"/>
      <c r="AZ61" s="53">
        <f t="shared" si="17"/>
        <v>0</v>
      </c>
      <c r="BA61" s="53">
        <f t="shared" si="18"/>
        <v>0</v>
      </c>
      <c r="BB61" s="53">
        <f t="shared" si="19"/>
      </c>
      <c r="BC61" s="53">
        <f t="shared" si="25"/>
        <v>0</v>
      </c>
      <c r="BD61" s="54">
        <f t="shared" si="20"/>
        <v>0</v>
      </c>
      <c r="BE61" s="52"/>
      <c r="BF61" s="53">
        <f t="shared" si="21"/>
        <v>0</v>
      </c>
      <c r="BG61" s="53">
        <f t="shared" si="22"/>
        <v>0</v>
      </c>
      <c r="BH61" s="53">
        <f t="shared" si="23"/>
      </c>
      <c r="BI61" s="53">
        <f t="shared" si="26"/>
        <v>0</v>
      </c>
      <c r="BJ61" s="54">
        <f t="shared" si="24"/>
        <v>0</v>
      </c>
      <c r="BK61" s="62">
        <f t="shared" si="27"/>
        <v>0</v>
      </c>
    </row>
    <row r="62" spans="1:62" ht="18" customHeight="1">
      <c r="A62" s="28" t="s">
        <v>63</v>
      </c>
      <c r="B62" s="64">
        <f t="shared" si="73"/>
        <v>0</v>
      </c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52"/>
      <c r="AH62" s="53">
        <f t="shared" si="3"/>
        <v>0</v>
      </c>
      <c r="AI62" s="53">
        <f t="shared" si="4"/>
        <v>0</v>
      </c>
      <c r="AJ62" s="53">
        <f t="shared" si="5"/>
      </c>
      <c r="AK62" s="53">
        <f t="shared" si="6"/>
        <v>0</v>
      </c>
      <c r="AL62" s="54">
        <f t="shared" si="7"/>
        <v>0</v>
      </c>
      <c r="AM62" s="52"/>
      <c r="AN62" s="53">
        <f t="shared" si="8"/>
        <v>0</v>
      </c>
      <c r="AO62" s="53">
        <f t="shared" si="40"/>
        <v>0</v>
      </c>
      <c r="AP62" s="53">
        <f t="shared" si="9"/>
      </c>
      <c r="AQ62" s="53">
        <f t="shared" si="10"/>
        <v>0</v>
      </c>
      <c r="AR62" s="54">
        <f t="shared" si="11"/>
        <v>0</v>
      </c>
      <c r="AS62" s="52"/>
      <c r="AT62" s="53">
        <f t="shared" si="12"/>
        <v>0</v>
      </c>
      <c r="AU62" s="53">
        <f t="shared" si="13"/>
        <v>0</v>
      </c>
      <c r="AV62" s="53">
        <f t="shared" si="14"/>
      </c>
      <c r="AW62" s="53">
        <f t="shared" si="15"/>
        <v>0</v>
      </c>
      <c r="AX62" s="54">
        <f t="shared" si="16"/>
        <v>0</v>
      </c>
      <c r="AY62" s="52"/>
      <c r="AZ62" s="53">
        <f t="shared" si="17"/>
        <v>0</v>
      </c>
      <c r="BA62" s="53">
        <f t="shared" si="18"/>
        <v>0</v>
      </c>
      <c r="BB62" s="53">
        <f t="shared" si="19"/>
      </c>
      <c r="BC62" s="53">
        <f t="shared" si="25"/>
        <v>0</v>
      </c>
      <c r="BD62" s="54">
        <f t="shared" si="20"/>
        <v>0</v>
      </c>
      <c r="BE62" s="52"/>
      <c r="BF62" s="53">
        <f t="shared" si="21"/>
        <v>0</v>
      </c>
      <c r="BG62" s="53">
        <f t="shared" si="22"/>
        <v>0</v>
      </c>
      <c r="BH62" s="53">
        <f t="shared" si="23"/>
      </c>
      <c r="BI62" s="53">
        <f t="shared" si="26"/>
        <v>0</v>
      </c>
      <c r="BJ62" s="54">
        <f t="shared" si="24"/>
        <v>0</v>
      </c>
    </row>
    <row r="63" spans="1:62" ht="18" customHeight="1">
      <c r="A63" s="28" t="s">
        <v>40</v>
      </c>
      <c r="B63" s="64">
        <f t="shared" si="73"/>
        <v>0</v>
      </c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52"/>
      <c r="AH63" s="53">
        <f t="shared" si="3"/>
        <v>0</v>
      </c>
      <c r="AI63" s="53">
        <f t="shared" si="4"/>
        <v>0</v>
      </c>
      <c r="AJ63" s="53">
        <f t="shared" si="5"/>
      </c>
      <c r="AK63" s="53">
        <f t="shared" si="6"/>
        <v>0</v>
      </c>
      <c r="AL63" s="54">
        <f t="shared" si="7"/>
        <v>0</v>
      </c>
      <c r="AM63" s="52"/>
      <c r="AN63" s="53">
        <f t="shared" si="8"/>
        <v>0</v>
      </c>
      <c r="AO63" s="53">
        <f t="shared" si="40"/>
        <v>0</v>
      </c>
      <c r="AP63" s="53">
        <f t="shared" si="9"/>
      </c>
      <c r="AQ63" s="53">
        <f t="shared" si="10"/>
        <v>0</v>
      </c>
      <c r="AR63" s="54">
        <f t="shared" si="11"/>
        <v>0</v>
      </c>
      <c r="AS63" s="52"/>
      <c r="AT63" s="53">
        <f t="shared" si="12"/>
        <v>0</v>
      </c>
      <c r="AU63" s="53">
        <f t="shared" si="13"/>
        <v>0</v>
      </c>
      <c r="AV63" s="53">
        <f t="shared" si="14"/>
      </c>
      <c r="AW63" s="53">
        <f t="shared" si="15"/>
        <v>0</v>
      </c>
      <c r="AX63" s="54">
        <f t="shared" si="16"/>
        <v>0</v>
      </c>
      <c r="AY63" s="52"/>
      <c r="AZ63" s="53">
        <f t="shared" si="17"/>
        <v>0</v>
      </c>
      <c r="BA63" s="53">
        <f t="shared" si="18"/>
        <v>0</v>
      </c>
      <c r="BB63" s="53">
        <f t="shared" si="19"/>
      </c>
      <c r="BC63" s="53">
        <f t="shared" si="25"/>
        <v>0</v>
      </c>
      <c r="BD63" s="54">
        <f t="shared" si="20"/>
        <v>0</v>
      </c>
      <c r="BE63" s="52"/>
      <c r="BF63" s="53">
        <f t="shared" si="21"/>
        <v>0</v>
      </c>
      <c r="BG63" s="53">
        <f t="shared" si="22"/>
        <v>0</v>
      </c>
      <c r="BH63" s="53">
        <f t="shared" si="23"/>
      </c>
      <c r="BI63" s="53">
        <f t="shared" si="26"/>
        <v>0</v>
      </c>
      <c r="BJ63" s="54">
        <f t="shared" si="24"/>
        <v>0</v>
      </c>
    </row>
    <row r="64" spans="1:62" ht="18" customHeight="1">
      <c r="A64" s="29" t="s">
        <v>41</v>
      </c>
      <c r="B64" s="65">
        <f t="shared" si="73"/>
        <v>0</v>
      </c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52"/>
      <c r="AH64" s="53">
        <f t="shared" si="3"/>
        <v>0</v>
      </c>
      <c r="AI64" s="53">
        <f t="shared" si="4"/>
        <v>0</v>
      </c>
      <c r="AJ64" s="53">
        <f t="shared" si="5"/>
      </c>
      <c r="AK64" s="53">
        <f t="shared" si="6"/>
        <v>0</v>
      </c>
      <c r="AL64" s="54">
        <f t="shared" si="7"/>
        <v>0</v>
      </c>
      <c r="AM64" s="52"/>
      <c r="AN64" s="53">
        <f t="shared" si="8"/>
        <v>0</v>
      </c>
      <c r="AO64" s="53">
        <f t="shared" si="40"/>
        <v>0</v>
      </c>
      <c r="AP64" s="53">
        <f t="shared" si="9"/>
      </c>
      <c r="AQ64" s="53">
        <f t="shared" si="10"/>
        <v>0</v>
      </c>
      <c r="AR64" s="54">
        <f t="shared" si="11"/>
        <v>0</v>
      </c>
      <c r="AS64" s="52"/>
      <c r="AT64" s="53">
        <f t="shared" si="12"/>
        <v>0</v>
      </c>
      <c r="AU64" s="53">
        <f t="shared" si="13"/>
        <v>0</v>
      </c>
      <c r="AV64" s="53">
        <f t="shared" si="14"/>
      </c>
      <c r="AW64" s="53">
        <f t="shared" si="15"/>
        <v>0</v>
      </c>
      <c r="AX64" s="54">
        <f t="shared" si="16"/>
        <v>0</v>
      </c>
      <c r="AY64" s="52"/>
      <c r="AZ64" s="53">
        <f t="shared" si="17"/>
        <v>0</v>
      </c>
      <c r="BA64" s="53">
        <f t="shared" si="18"/>
        <v>0</v>
      </c>
      <c r="BB64" s="53">
        <f t="shared" si="19"/>
      </c>
      <c r="BC64" s="53">
        <f t="shared" si="25"/>
        <v>0</v>
      </c>
      <c r="BD64" s="54">
        <f t="shared" si="20"/>
        <v>0</v>
      </c>
      <c r="BE64" s="52"/>
      <c r="BF64" s="53">
        <f t="shared" si="21"/>
        <v>0</v>
      </c>
      <c r="BG64" s="53">
        <f t="shared" si="22"/>
        <v>0</v>
      </c>
      <c r="BH64" s="53">
        <f>IF(AD64&gt;AB64,AD64-AB64,IF(AD64&gt;AC64,AD64-AC64,""))</f>
      </c>
      <c r="BI64" s="53">
        <f t="shared" si="26"/>
        <v>0</v>
      </c>
      <c r="BJ64" s="54">
        <f t="shared" si="24"/>
        <v>0</v>
      </c>
    </row>
    <row r="65" spans="1:32" ht="14.25">
      <c r="A65" s="69" t="s">
        <v>50</v>
      </c>
      <c r="B65" s="55"/>
      <c r="C65" s="114">
        <f>C9-C12</f>
        <v>0</v>
      </c>
      <c r="D65" s="114">
        <f aca="true" t="shared" si="75" ref="D65:AF65">D9-D12</f>
        <v>0</v>
      </c>
      <c r="E65" s="114">
        <f t="shared" si="75"/>
        <v>0</v>
      </c>
      <c r="F65" s="114">
        <f t="shared" si="75"/>
        <v>0</v>
      </c>
      <c r="G65" s="114">
        <f t="shared" si="75"/>
        <v>0</v>
      </c>
      <c r="H65" s="114">
        <f t="shared" si="75"/>
        <v>0</v>
      </c>
      <c r="I65" s="114">
        <f t="shared" si="75"/>
        <v>0</v>
      </c>
      <c r="J65" s="114">
        <f t="shared" si="75"/>
        <v>0</v>
      </c>
      <c r="K65" s="114">
        <f t="shared" si="75"/>
        <v>0</v>
      </c>
      <c r="L65" s="114">
        <f t="shared" si="75"/>
        <v>0</v>
      </c>
      <c r="M65" s="114">
        <f t="shared" si="75"/>
        <v>0</v>
      </c>
      <c r="N65" s="114">
        <f t="shared" si="75"/>
        <v>0</v>
      </c>
      <c r="O65" s="114">
        <f t="shared" si="75"/>
        <v>0</v>
      </c>
      <c r="P65" s="114">
        <f t="shared" si="75"/>
        <v>0</v>
      </c>
      <c r="Q65" s="114">
        <f t="shared" si="75"/>
        <v>0</v>
      </c>
      <c r="R65" s="114">
        <f t="shared" si="75"/>
        <v>0</v>
      </c>
      <c r="S65" s="114">
        <f t="shared" si="75"/>
        <v>0</v>
      </c>
      <c r="T65" s="114">
        <f t="shared" si="75"/>
        <v>0</v>
      </c>
      <c r="U65" s="114">
        <f t="shared" si="75"/>
        <v>0</v>
      </c>
      <c r="V65" s="114">
        <f t="shared" si="75"/>
        <v>0</v>
      </c>
      <c r="W65" s="114">
        <f t="shared" si="75"/>
        <v>0</v>
      </c>
      <c r="X65" s="114">
        <f t="shared" si="75"/>
        <v>0</v>
      </c>
      <c r="Y65" s="114">
        <f t="shared" si="75"/>
        <v>0</v>
      </c>
      <c r="Z65" s="114">
        <f t="shared" si="75"/>
        <v>0</v>
      </c>
      <c r="AA65" s="114">
        <f t="shared" si="75"/>
        <v>0</v>
      </c>
      <c r="AB65" s="114">
        <f t="shared" si="75"/>
        <v>0</v>
      </c>
      <c r="AC65" s="114">
        <f t="shared" si="75"/>
        <v>0</v>
      </c>
      <c r="AD65" s="114">
        <f t="shared" si="75"/>
        <v>0</v>
      </c>
      <c r="AE65" s="114">
        <f t="shared" si="75"/>
        <v>0</v>
      </c>
      <c r="AF65" s="114">
        <f t="shared" si="75"/>
        <v>0</v>
      </c>
    </row>
    <row r="66" spans="1:32" ht="14.25">
      <c r="A66" s="70" t="s">
        <v>51</v>
      </c>
      <c r="B66" s="56"/>
      <c r="C66" s="109">
        <f>C9-C15</f>
        <v>0</v>
      </c>
      <c r="D66" s="109">
        <f aca="true" t="shared" si="76" ref="D66:AF66">D9-D15</f>
        <v>0</v>
      </c>
      <c r="E66" s="109">
        <f t="shared" si="76"/>
        <v>0</v>
      </c>
      <c r="F66" s="109">
        <f t="shared" si="76"/>
        <v>0</v>
      </c>
      <c r="G66" s="109">
        <f t="shared" si="76"/>
        <v>0</v>
      </c>
      <c r="H66" s="109">
        <f t="shared" si="76"/>
        <v>0</v>
      </c>
      <c r="I66" s="109">
        <f t="shared" si="76"/>
        <v>0</v>
      </c>
      <c r="J66" s="109">
        <f t="shared" si="76"/>
        <v>0</v>
      </c>
      <c r="K66" s="109">
        <f t="shared" si="76"/>
        <v>0</v>
      </c>
      <c r="L66" s="109">
        <f t="shared" si="76"/>
        <v>0</v>
      </c>
      <c r="M66" s="109">
        <f t="shared" si="76"/>
        <v>0</v>
      </c>
      <c r="N66" s="109">
        <f t="shared" si="76"/>
        <v>0</v>
      </c>
      <c r="O66" s="109">
        <f t="shared" si="76"/>
        <v>0</v>
      </c>
      <c r="P66" s="109">
        <f t="shared" si="76"/>
        <v>0</v>
      </c>
      <c r="Q66" s="109">
        <f t="shared" si="76"/>
        <v>0</v>
      </c>
      <c r="R66" s="109">
        <f t="shared" si="76"/>
        <v>0</v>
      </c>
      <c r="S66" s="109">
        <f t="shared" si="76"/>
        <v>0</v>
      </c>
      <c r="T66" s="109">
        <f t="shared" si="76"/>
        <v>0</v>
      </c>
      <c r="U66" s="109">
        <f t="shared" si="76"/>
        <v>0</v>
      </c>
      <c r="V66" s="109">
        <f t="shared" si="76"/>
        <v>0</v>
      </c>
      <c r="W66" s="109">
        <f t="shared" si="76"/>
        <v>0</v>
      </c>
      <c r="X66" s="109">
        <f t="shared" si="76"/>
        <v>0</v>
      </c>
      <c r="Y66" s="109">
        <f t="shared" si="76"/>
        <v>0</v>
      </c>
      <c r="Z66" s="109">
        <f t="shared" si="76"/>
        <v>0</v>
      </c>
      <c r="AA66" s="109">
        <f t="shared" si="76"/>
        <v>0</v>
      </c>
      <c r="AB66" s="109">
        <f t="shared" si="76"/>
        <v>0</v>
      </c>
      <c r="AC66" s="109">
        <f t="shared" si="76"/>
        <v>0</v>
      </c>
      <c r="AD66" s="109">
        <f t="shared" si="76"/>
        <v>0</v>
      </c>
      <c r="AE66" s="109">
        <f t="shared" si="76"/>
        <v>0</v>
      </c>
      <c r="AF66" s="109">
        <f t="shared" si="76"/>
        <v>0</v>
      </c>
    </row>
    <row r="67" spans="1:32" ht="14.25">
      <c r="A67" s="70" t="s">
        <v>52</v>
      </c>
      <c r="B67" s="57"/>
      <c r="C67" s="110">
        <f>C9-C18</f>
        <v>0</v>
      </c>
      <c r="D67" s="110">
        <f aca="true" t="shared" si="77" ref="D67:T67">D9-D18</f>
        <v>0</v>
      </c>
      <c r="E67" s="110">
        <f t="shared" si="77"/>
        <v>0</v>
      </c>
      <c r="F67" s="110">
        <f t="shared" si="77"/>
        <v>0</v>
      </c>
      <c r="G67" s="110">
        <f t="shared" si="77"/>
        <v>0</v>
      </c>
      <c r="H67" s="110">
        <f t="shared" si="77"/>
        <v>0</v>
      </c>
      <c r="I67" s="110">
        <f t="shared" si="77"/>
        <v>0</v>
      </c>
      <c r="J67" s="110">
        <f t="shared" si="77"/>
        <v>0</v>
      </c>
      <c r="K67" s="110">
        <f t="shared" si="77"/>
        <v>0</v>
      </c>
      <c r="L67" s="110">
        <f t="shared" si="77"/>
        <v>0</v>
      </c>
      <c r="M67" s="110">
        <f t="shared" si="77"/>
        <v>0</v>
      </c>
      <c r="N67" s="110">
        <f t="shared" si="77"/>
        <v>0</v>
      </c>
      <c r="O67" s="110">
        <f t="shared" si="77"/>
        <v>0</v>
      </c>
      <c r="P67" s="110">
        <f t="shared" si="77"/>
        <v>0</v>
      </c>
      <c r="Q67" s="110">
        <f t="shared" si="77"/>
        <v>0</v>
      </c>
      <c r="R67" s="110">
        <f t="shared" si="77"/>
        <v>0</v>
      </c>
      <c r="S67" s="110">
        <f t="shared" si="77"/>
        <v>0</v>
      </c>
      <c r="T67" s="110">
        <f t="shared" si="77"/>
        <v>0</v>
      </c>
      <c r="U67" s="110">
        <f>U18</f>
        <v>0</v>
      </c>
      <c r="V67" s="110">
        <f aca="true" t="shared" si="78" ref="V67:AF67">V18</f>
        <v>0</v>
      </c>
      <c r="W67" s="110">
        <f t="shared" si="78"/>
        <v>0</v>
      </c>
      <c r="X67" s="110">
        <f t="shared" si="78"/>
        <v>0</v>
      </c>
      <c r="Y67" s="110">
        <f t="shared" si="78"/>
        <v>0</v>
      </c>
      <c r="Z67" s="110">
        <f t="shared" si="78"/>
        <v>0</v>
      </c>
      <c r="AA67" s="110">
        <f t="shared" si="78"/>
        <v>0</v>
      </c>
      <c r="AB67" s="110">
        <f t="shared" si="78"/>
        <v>0</v>
      </c>
      <c r="AC67" s="110">
        <f t="shared" si="78"/>
        <v>0</v>
      </c>
      <c r="AD67" s="110">
        <f t="shared" si="78"/>
        <v>0</v>
      </c>
      <c r="AE67" s="110">
        <f t="shared" si="78"/>
        <v>0</v>
      </c>
      <c r="AF67" s="110">
        <f t="shared" si="78"/>
        <v>0</v>
      </c>
    </row>
    <row r="68" spans="1:32" ht="14.25">
      <c r="A68" s="70" t="s">
        <v>53</v>
      </c>
      <c r="B68" s="57"/>
      <c r="C68" s="110">
        <f>C21</f>
        <v>0</v>
      </c>
      <c r="D68" s="110">
        <f aca="true" t="shared" si="79" ref="D68:T68">D21</f>
        <v>0</v>
      </c>
      <c r="E68" s="110">
        <f t="shared" si="79"/>
        <v>0</v>
      </c>
      <c r="F68" s="110">
        <f t="shared" si="79"/>
        <v>0</v>
      </c>
      <c r="G68" s="110">
        <f t="shared" si="79"/>
        <v>0</v>
      </c>
      <c r="H68" s="110">
        <f t="shared" si="79"/>
        <v>0</v>
      </c>
      <c r="I68" s="110">
        <f t="shared" si="79"/>
        <v>0</v>
      </c>
      <c r="J68" s="110">
        <f t="shared" si="79"/>
        <v>0</v>
      </c>
      <c r="K68" s="110">
        <f t="shared" si="79"/>
        <v>0</v>
      </c>
      <c r="L68" s="110">
        <f t="shared" si="79"/>
        <v>0</v>
      </c>
      <c r="M68" s="110">
        <f t="shared" si="79"/>
        <v>0</v>
      </c>
      <c r="N68" s="110">
        <f t="shared" si="79"/>
        <v>0</v>
      </c>
      <c r="O68" s="110">
        <f t="shared" si="79"/>
        <v>0</v>
      </c>
      <c r="P68" s="110">
        <f t="shared" si="79"/>
        <v>0</v>
      </c>
      <c r="Q68" s="110">
        <f t="shared" si="79"/>
        <v>0</v>
      </c>
      <c r="R68" s="110">
        <f t="shared" si="79"/>
        <v>0</v>
      </c>
      <c r="S68" s="110">
        <f t="shared" si="79"/>
        <v>0</v>
      </c>
      <c r="T68" s="110">
        <f t="shared" si="79"/>
        <v>0</v>
      </c>
      <c r="U68" s="110">
        <f aca="true" t="shared" si="80" ref="U68:AF68">U9-U21</f>
        <v>0</v>
      </c>
      <c r="V68" s="110">
        <f t="shared" si="80"/>
        <v>0</v>
      </c>
      <c r="W68" s="110">
        <f t="shared" si="80"/>
        <v>0</v>
      </c>
      <c r="X68" s="110">
        <f t="shared" si="80"/>
        <v>0</v>
      </c>
      <c r="Y68" s="110">
        <f t="shared" si="80"/>
        <v>0</v>
      </c>
      <c r="Z68" s="110">
        <f t="shared" si="80"/>
        <v>0</v>
      </c>
      <c r="AA68" s="110">
        <f t="shared" si="80"/>
        <v>0</v>
      </c>
      <c r="AB68" s="110">
        <f t="shared" si="80"/>
        <v>0</v>
      </c>
      <c r="AC68" s="110">
        <f t="shared" si="80"/>
        <v>0</v>
      </c>
      <c r="AD68" s="110">
        <f t="shared" si="80"/>
        <v>0</v>
      </c>
      <c r="AE68" s="110">
        <f t="shared" si="80"/>
        <v>0</v>
      </c>
      <c r="AF68" s="110">
        <f t="shared" si="80"/>
        <v>0</v>
      </c>
    </row>
    <row r="69" spans="1:32" ht="14.25">
      <c r="A69" s="70" t="s">
        <v>54</v>
      </c>
      <c r="B69" s="57"/>
      <c r="C69" s="110">
        <f>C24</f>
        <v>0</v>
      </c>
      <c r="D69" s="110">
        <f aca="true" t="shared" si="81" ref="D69:T69">D24</f>
        <v>0</v>
      </c>
      <c r="E69" s="110">
        <f t="shared" si="81"/>
        <v>0</v>
      </c>
      <c r="F69" s="110">
        <f t="shared" si="81"/>
        <v>0</v>
      </c>
      <c r="G69" s="110">
        <f t="shared" si="81"/>
        <v>0</v>
      </c>
      <c r="H69" s="110">
        <f t="shared" si="81"/>
        <v>0</v>
      </c>
      <c r="I69" s="110">
        <f t="shared" si="81"/>
        <v>0</v>
      </c>
      <c r="J69" s="110">
        <f t="shared" si="81"/>
        <v>0</v>
      </c>
      <c r="K69" s="110">
        <f t="shared" si="81"/>
        <v>0</v>
      </c>
      <c r="L69" s="110">
        <f t="shared" si="81"/>
        <v>0</v>
      </c>
      <c r="M69" s="110">
        <f t="shared" si="81"/>
        <v>0</v>
      </c>
      <c r="N69" s="110">
        <f t="shared" si="81"/>
        <v>0</v>
      </c>
      <c r="O69" s="110">
        <f t="shared" si="81"/>
        <v>0</v>
      </c>
      <c r="P69" s="110">
        <f t="shared" si="81"/>
        <v>0</v>
      </c>
      <c r="Q69" s="110">
        <f t="shared" si="81"/>
        <v>0</v>
      </c>
      <c r="R69" s="110">
        <f t="shared" si="81"/>
        <v>0</v>
      </c>
      <c r="S69" s="110">
        <f t="shared" si="81"/>
        <v>0</v>
      </c>
      <c r="T69" s="110">
        <f t="shared" si="81"/>
        <v>0</v>
      </c>
      <c r="U69" s="110">
        <f>U9-U24</f>
        <v>0</v>
      </c>
      <c r="V69" s="110">
        <f aca="true" t="shared" si="82" ref="V69:AF69">V9-V24</f>
        <v>0</v>
      </c>
      <c r="W69" s="110">
        <f t="shared" si="82"/>
        <v>0</v>
      </c>
      <c r="X69" s="110">
        <f t="shared" si="82"/>
        <v>0</v>
      </c>
      <c r="Y69" s="110">
        <f t="shared" si="82"/>
        <v>0</v>
      </c>
      <c r="Z69" s="110">
        <f t="shared" si="82"/>
        <v>0</v>
      </c>
      <c r="AA69" s="110">
        <f t="shared" si="82"/>
        <v>0</v>
      </c>
      <c r="AB69" s="110">
        <f t="shared" si="82"/>
        <v>0</v>
      </c>
      <c r="AC69" s="110">
        <f t="shared" si="82"/>
        <v>0</v>
      </c>
      <c r="AD69" s="110">
        <f t="shared" si="82"/>
        <v>0</v>
      </c>
      <c r="AE69" s="110">
        <f t="shared" si="82"/>
        <v>0</v>
      </c>
      <c r="AF69" s="110">
        <f t="shared" si="82"/>
        <v>0</v>
      </c>
    </row>
    <row r="70" spans="1:32" ht="14.25">
      <c r="A70" s="70" t="s">
        <v>55</v>
      </c>
      <c r="B70" s="57"/>
      <c r="C70" s="110">
        <f>C9-C27</f>
        <v>0</v>
      </c>
      <c r="D70" s="110">
        <f aca="true" t="shared" si="83" ref="D70:AF70">D9-D27</f>
        <v>0</v>
      </c>
      <c r="E70" s="110">
        <f t="shared" si="83"/>
        <v>0</v>
      </c>
      <c r="F70" s="110">
        <f t="shared" si="83"/>
        <v>0</v>
      </c>
      <c r="G70" s="110">
        <f t="shared" si="83"/>
        <v>0</v>
      </c>
      <c r="H70" s="110">
        <f t="shared" si="83"/>
        <v>0</v>
      </c>
      <c r="I70" s="110">
        <f t="shared" si="83"/>
        <v>0</v>
      </c>
      <c r="J70" s="110">
        <f t="shared" si="83"/>
        <v>0</v>
      </c>
      <c r="K70" s="110">
        <f t="shared" si="83"/>
        <v>0</v>
      </c>
      <c r="L70" s="110">
        <f t="shared" si="83"/>
        <v>0</v>
      </c>
      <c r="M70" s="110">
        <f t="shared" si="83"/>
        <v>0</v>
      </c>
      <c r="N70" s="110">
        <f t="shared" si="83"/>
        <v>0</v>
      </c>
      <c r="O70" s="110">
        <f t="shared" si="83"/>
        <v>0</v>
      </c>
      <c r="P70" s="110">
        <f t="shared" si="83"/>
        <v>0</v>
      </c>
      <c r="Q70" s="110">
        <f t="shared" si="83"/>
        <v>0</v>
      </c>
      <c r="R70" s="110">
        <f t="shared" si="83"/>
        <v>0</v>
      </c>
      <c r="S70" s="110">
        <f t="shared" si="83"/>
        <v>0</v>
      </c>
      <c r="T70" s="110">
        <f t="shared" si="83"/>
        <v>0</v>
      </c>
      <c r="U70" s="110">
        <f t="shared" si="83"/>
        <v>0</v>
      </c>
      <c r="V70" s="110">
        <f t="shared" si="83"/>
        <v>0</v>
      </c>
      <c r="W70" s="110">
        <f t="shared" si="83"/>
        <v>0</v>
      </c>
      <c r="X70" s="110">
        <f t="shared" si="83"/>
        <v>0</v>
      </c>
      <c r="Y70" s="110">
        <f t="shared" si="83"/>
        <v>0</v>
      </c>
      <c r="Z70" s="110">
        <f t="shared" si="83"/>
        <v>0</v>
      </c>
      <c r="AA70" s="110">
        <f t="shared" si="83"/>
        <v>0</v>
      </c>
      <c r="AB70" s="110">
        <f t="shared" si="83"/>
        <v>0</v>
      </c>
      <c r="AC70" s="110">
        <f t="shared" si="83"/>
        <v>0</v>
      </c>
      <c r="AD70" s="110">
        <f t="shared" si="83"/>
        <v>0</v>
      </c>
      <c r="AE70" s="110">
        <f t="shared" si="83"/>
        <v>0</v>
      </c>
      <c r="AF70" s="110">
        <f t="shared" si="83"/>
        <v>0</v>
      </c>
    </row>
    <row r="71" spans="1:32" ht="14.25">
      <c r="A71" s="70" t="s">
        <v>56</v>
      </c>
      <c r="B71" s="57"/>
      <c r="C71" s="110">
        <f>C9-C30</f>
        <v>0</v>
      </c>
      <c r="D71" s="110">
        <f aca="true" t="shared" si="84" ref="D71:AF71">D9-D30</f>
        <v>0</v>
      </c>
      <c r="E71" s="110">
        <f t="shared" si="84"/>
        <v>0</v>
      </c>
      <c r="F71" s="110">
        <f t="shared" si="84"/>
        <v>0</v>
      </c>
      <c r="G71" s="110">
        <f t="shared" si="84"/>
        <v>0</v>
      </c>
      <c r="H71" s="110">
        <f t="shared" si="84"/>
        <v>0</v>
      </c>
      <c r="I71" s="110">
        <f t="shared" si="84"/>
        <v>0</v>
      </c>
      <c r="J71" s="110">
        <f t="shared" si="84"/>
        <v>0</v>
      </c>
      <c r="K71" s="110">
        <f t="shared" si="84"/>
        <v>0</v>
      </c>
      <c r="L71" s="110">
        <f t="shared" si="84"/>
        <v>0</v>
      </c>
      <c r="M71" s="110">
        <f t="shared" si="84"/>
        <v>0</v>
      </c>
      <c r="N71" s="110">
        <f t="shared" si="84"/>
        <v>0</v>
      </c>
      <c r="O71" s="110">
        <f t="shared" si="84"/>
        <v>0</v>
      </c>
      <c r="P71" s="110">
        <f t="shared" si="84"/>
        <v>0</v>
      </c>
      <c r="Q71" s="110">
        <f t="shared" si="84"/>
        <v>0</v>
      </c>
      <c r="R71" s="110">
        <f t="shared" si="84"/>
        <v>0</v>
      </c>
      <c r="S71" s="110">
        <f t="shared" si="84"/>
        <v>0</v>
      </c>
      <c r="T71" s="110">
        <f t="shared" si="84"/>
        <v>0</v>
      </c>
      <c r="U71" s="110">
        <f t="shared" si="84"/>
        <v>0</v>
      </c>
      <c r="V71" s="110">
        <f t="shared" si="84"/>
        <v>0</v>
      </c>
      <c r="W71" s="110">
        <f t="shared" si="84"/>
        <v>0</v>
      </c>
      <c r="X71" s="110">
        <f t="shared" si="84"/>
        <v>0</v>
      </c>
      <c r="Y71" s="110">
        <f t="shared" si="84"/>
        <v>0</v>
      </c>
      <c r="Z71" s="110">
        <f t="shared" si="84"/>
        <v>0</v>
      </c>
      <c r="AA71" s="110">
        <f t="shared" si="84"/>
        <v>0</v>
      </c>
      <c r="AB71" s="110">
        <f t="shared" si="84"/>
        <v>0</v>
      </c>
      <c r="AC71" s="110">
        <f t="shared" si="84"/>
        <v>0</v>
      </c>
      <c r="AD71" s="110">
        <f t="shared" si="84"/>
        <v>0</v>
      </c>
      <c r="AE71" s="110">
        <f t="shared" si="84"/>
        <v>0</v>
      </c>
      <c r="AF71" s="110">
        <f t="shared" si="84"/>
        <v>0</v>
      </c>
    </row>
    <row r="72" spans="1:32" ht="14.25">
      <c r="A72" s="70" t="s">
        <v>57</v>
      </c>
      <c r="B72" s="57"/>
      <c r="C72" s="110">
        <f>C9-C33</f>
        <v>0</v>
      </c>
      <c r="D72" s="110">
        <f aca="true" t="shared" si="85" ref="D72:AF72">D9-D33</f>
        <v>0</v>
      </c>
      <c r="E72" s="110">
        <f t="shared" si="85"/>
        <v>0</v>
      </c>
      <c r="F72" s="110">
        <f t="shared" si="85"/>
        <v>0</v>
      </c>
      <c r="G72" s="110">
        <f t="shared" si="85"/>
        <v>0</v>
      </c>
      <c r="H72" s="110">
        <f t="shared" si="85"/>
        <v>0</v>
      </c>
      <c r="I72" s="110">
        <f t="shared" si="85"/>
        <v>0</v>
      </c>
      <c r="J72" s="110">
        <f t="shared" si="85"/>
        <v>0</v>
      </c>
      <c r="K72" s="110">
        <f t="shared" si="85"/>
        <v>0</v>
      </c>
      <c r="L72" s="110">
        <f t="shared" si="85"/>
        <v>0</v>
      </c>
      <c r="M72" s="110">
        <f t="shared" si="85"/>
        <v>0</v>
      </c>
      <c r="N72" s="110">
        <f t="shared" si="85"/>
        <v>0</v>
      </c>
      <c r="O72" s="110">
        <f t="shared" si="85"/>
        <v>0</v>
      </c>
      <c r="P72" s="110">
        <f t="shared" si="85"/>
        <v>0</v>
      </c>
      <c r="Q72" s="110">
        <f t="shared" si="85"/>
        <v>0</v>
      </c>
      <c r="R72" s="110">
        <f t="shared" si="85"/>
        <v>0</v>
      </c>
      <c r="S72" s="110">
        <f t="shared" si="85"/>
        <v>0</v>
      </c>
      <c r="T72" s="110">
        <f t="shared" si="85"/>
        <v>0</v>
      </c>
      <c r="U72" s="110">
        <f t="shared" si="85"/>
        <v>0</v>
      </c>
      <c r="V72" s="110">
        <f t="shared" si="85"/>
        <v>0</v>
      </c>
      <c r="W72" s="110">
        <f t="shared" si="85"/>
        <v>0</v>
      </c>
      <c r="X72" s="110">
        <f t="shared" si="85"/>
        <v>0</v>
      </c>
      <c r="Y72" s="110">
        <f t="shared" si="85"/>
        <v>0</v>
      </c>
      <c r="Z72" s="110">
        <f t="shared" si="85"/>
        <v>0</v>
      </c>
      <c r="AA72" s="110">
        <f t="shared" si="85"/>
        <v>0</v>
      </c>
      <c r="AB72" s="110">
        <f t="shared" si="85"/>
        <v>0</v>
      </c>
      <c r="AC72" s="110">
        <f t="shared" si="85"/>
        <v>0</v>
      </c>
      <c r="AD72" s="110">
        <f t="shared" si="85"/>
        <v>0</v>
      </c>
      <c r="AE72" s="110">
        <f t="shared" si="85"/>
        <v>0</v>
      </c>
      <c r="AF72" s="110">
        <f t="shared" si="85"/>
        <v>0</v>
      </c>
    </row>
    <row r="73" spans="1:32" ht="15.75" customHeight="1">
      <c r="A73" s="70" t="s">
        <v>58</v>
      </c>
      <c r="B73" s="57"/>
      <c r="C73" s="110">
        <f>C9-C36</f>
        <v>0</v>
      </c>
      <c r="D73" s="110">
        <f aca="true" t="shared" si="86" ref="D73:AF73">D9-D36</f>
        <v>0</v>
      </c>
      <c r="E73" s="110">
        <f t="shared" si="86"/>
        <v>0</v>
      </c>
      <c r="F73" s="110">
        <f t="shared" si="86"/>
        <v>0</v>
      </c>
      <c r="G73" s="110">
        <f t="shared" si="86"/>
        <v>0</v>
      </c>
      <c r="H73" s="110">
        <f t="shared" si="86"/>
        <v>0</v>
      </c>
      <c r="I73" s="110">
        <f t="shared" si="86"/>
        <v>0</v>
      </c>
      <c r="J73" s="110">
        <f t="shared" si="86"/>
        <v>0</v>
      </c>
      <c r="K73" s="110">
        <f t="shared" si="86"/>
        <v>0</v>
      </c>
      <c r="L73" s="110">
        <f t="shared" si="86"/>
        <v>0</v>
      </c>
      <c r="M73" s="110">
        <f t="shared" si="86"/>
        <v>0</v>
      </c>
      <c r="N73" s="110">
        <f t="shared" si="86"/>
        <v>0</v>
      </c>
      <c r="O73" s="110">
        <f t="shared" si="86"/>
        <v>0</v>
      </c>
      <c r="P73" s="110">
        <f t="shared" si="86"/>
        <v>0</v>
      </c>
      <c r="Q73" s="110">
        <f t="shared" si="86"/>
        <v>0</v>
      </c>
      <c r="R73" s="110">
        <f t="shared" si="86"/>
        <v>0</v>
      </c>
      <c r="S73" s="110">
        <f t="shared" si="86"/>
        <v>0</v>
      </c>
      <c r="T73" s="110">
        <f t="shared" si="86"/>
        <v>0</v>
      </c>
      <c r="U73" s="110">
        <f t="shared" si="86"/>
        <v>0</v>
      </c>
      <c r="V73" s="110">
        <f t="shared" si="86"/>
        <v>0</v>
      </c>
      <c r="W73" s="110">
        <f t="shared" si="86"/>
        <v>0</v>
      </c>
      <c r="X73" s="110">
        <f t="shared" si="86"/>
        <v>0</v>
      </c>
      <c r="Y73" s="110">
        <f t="shared" si="86"/>
        <v>0</v>
      </c>
      <c r="Z73" s="110">
        <f t="shared" si="86"/>
        <v>0</v>
      </c>
      <c r="AA73" s="110">
        <f t="shared" si="86"/>
        <v>0</v>
      </c>
      <c r="AB73" s="110">
        <f t="shared" si="86"/>
        <v>0</v>
      </c>
      <c r="AC73" s="110">
        <f t="shared" si="86"/>
        <v>0</v>
      </c>
      <c r="AD73" s="110">
        <f t="shared" si="86"/>
        <v>0</v>
      </c>
      <c r="AE73" s="110">
        <f t="shared" si="86"/>
        <v>0</v>
      </c>
      <c r="AF73" s="110">
        <f t="shared" si="86"/>
        <v>0</v>
      </c>
    </row>
    <row r="74" spans="1:32" ht="15.75" customHeight="1">
      <c r="A74" s="70" t="s">
        <v>59</v>
      </c>
      <c r="B74" s="57"/>
      <c r="C74" s="111">
        <f>IF((C9-C39)&lt;0,C39-C9,)</f>
        <v>0</v>
      </c>
      <c r="D74" s="111">
        <f aca="true" t="shared" si="87" ref="D74:AF74">IF((D9-D39)&lt;0,D39-D9,)</f>
        <v>0</v>
      </c>
      <c r="E74" s="111">
        <f t="shared" si="87"/>
        <v>0</v>
      </c>
      <c r="F74" s="111">
        <f t="shared" si="87"/>
        <v>0</v>
      </c>
      <c r="G74" s="111">
        <f t="shared" si="87"/>
        <v>0</v>
      </c>
      <c r="H74" s="111">
        <f t="shared" si="87"/>
        <v>0</v>
      </c>
      <c r="I74" s="111">
        <f t="shared" si="87"/>
        <v>0</v>
      </c>
      <c r="J74" s="111">
        <f t="shared" si="87"/>
        <v>0</v>
      </c>
      <c r="K74" s="111">
        <f t="shared" si="87"/>
        <v>0</v>
      </c>
      <c r="L74" s="111">
        <f t="shared" si="87"/>
        <v>0</v>
      </c>
      <c r="M74" s="111">
        <f t="shared" si="87"/>
        <v>0</v>
      </c>
      <c r="N74" s="111">
        <f t="shared" si="87"/>
        <v>0</v>
      </c>
      <c r="O74" s="111">
        <f t="shared" si="87"/>
        <v>0</v>
      </c>
      <c r="P74" s="111">
        <f t="shared" si="87"/>
        <v>0</v>
      </c>
      <c r="Q74" s="111">
        <f t="shared" si="87"/>
        <v>0</v>
      </c>
      <c r="R74" s="111">
        <f t="shared" si="87"/>
        <v>0</v>
      </c>
      <c r="S74" s="111">
        <f t="shared" si="87"/>
        <v>0</v>
      </c>
      <c r="T74" s="111">
        <f t="shared" si="87"/>
        <v>0</v>
      </c>
      <c r="U74" s="111">
        <f t="shared" si="87"/>
        <v>0</v>
      </c>
      <c r="V74" s="111">
        <f t="shared" si="87"/>
        <v>0</v>
      </c>
      <c r="W74" s="111">
        <f t="shared" si="87"/>
        <v>0</v>
      </c>
      <c r="X74" s="111">
        <f t="shared" si="87"/>
        <v>0</v>
      </c>
      <c r="Y74" s="111">
        <f t="shared" si="87"/>
        <v>0</v>
      </c>
      <c r="Z74" s="111">
        <f t="shared" si="87"/>
        <v>0</v>
      </c>
      <c r="AA74" s="111">
        <f t="shared" si="87"/>
        <v>0</v>
      </c>
      <c r="AB74" s="111">
        <f t="shared" si="87"/>
        <v>0</v>
      </c>
      <c r="AC74" s="111">
        <f t="shared" si="87"/>
        <v>0</v>
      </c>
      <c r="AD74" s="111">
        <f t="shared" si="87"/>
        <v>0</v>
      </c>
      <c r="AE74" s="111">
        <f t="shared" si="87"/>
        <v>0</v>
      </c>
      <c r="AF74" s="111">
        <f t="shared" si="87"/>
        <v>0</v>
      </c>
    </row>
    <row r="75" spans="1:32" ht="15.75" customHeight="1">
      <c r="A75" s="70" t="s">
        <v>60</v>
      </c>
      <c r="B75" s="57"/>
      <c r="C75" s="112">
        <f aca="true" t="shared" si="88" ref="C75:N75">IF((C9-C42)&lt;0,C42-C9,)</f>
        <v>0</v>
      </c>
      <c r="D75" s="112">
        <f t="shared" si="88"/>
        <v>0</v>
      </c>
      <c r="E75" s="112">
        <f t="shared" si="88"/>
        <v>0</v>
      </c>
      <c r="F75" s="112">
        <f t="shared" si="88"/>
        <v>0</v>
      </c>
      <c r="G75" s="112">
        <f t="shared" si="88"/>
        <v>0</v>
      </c>
      <c r="H75" s="112">
        <f t="shared" si="88"/>
        <v>0</v>
      </c>
      <c r="I75" s="112">
        <f t="shared" si="88"/>
        <v>0</v>
      </c>
      <c r="J75" s="112">
        <f t="shared" si="88"/>
        <v>0</v>
      </c>
      <c r="K75" s="112">
        <f t="shared" si="88"/>
        <v>0</v>
      </c>
      <c r="L75" s="112">
        <f t="shared" si="88"/>
        <v>0</v>
      </c>
      <c r="M75" s="112">
        <f t="shared" si="88"/>
        <v>0</v>
      </c>
      <c r="N75" s="112">
        <f t="shared" si="88"/>
        <v>0</v>
      </c>
      <c r="O75" s="112">
        <f aca="true" t="shared" si="89" ref="O75:AF75">IF((O9-O42)&lt;0,O42-O9,)</f>
        <v>0</v>
      </c>
      <c r="P75" s="112">
        <f t="shared" si="89"/>
        <v>0</v>
      </c>
      <c r="Q75" s="112">
        <f t="shared" si="89"/>
        <v>0</v>
      </c>
      <c r="R75" s="112">
        <f t="shared" si="89"/>
        <v>0</v>
      </c>
      <c r="S75" s="112">
        <f t="shared" si="89"/>
        <v>0</v>
      </c>
      <c r="T75" s="112">
        <f t="shared" si="89"/>
        <v>0</v>
      </c>
      <c r="U75" s="112">
        <f t="shared" si="89"/>
        <v>0</v>
      </c>
      <c r="V75" s="112">
        <f t="shared" si="89"/>
        <v>0</v>
      </c>
      <c r="W75" s="112">
        <f t="shared" si="89"/>
        <v>0</v>
      </c>
      <c r="X75" s="112">
        <f t="shared" si="89"/>
        <v>0</v>
      </c>
      <c r="Y75" s="112">
        <f t="shared" si="89"/>
        <v>0</v>
      </c>
      <c r="Z75" s="112">
        <f t="shared" si="89"/>
        <v>0</v>
      </c>
      <c r="AA75" s="112">
        <f t="shared" si="89"/>
        <v>0</v>
      </c>
      <c r="AB75" s="112">
        <f t="shared" si="89"/>
        <v>0</v>
      </c>
      <c r="AC75" s="112">
        <f t="shared" si="89"/>
        <v>0</v>
      </c>
      <c r="AD75" s="112">
        <f t="shared" si="89"/>
        <v>0</v>
      </c>
      <c r="AE75" s="112">
        <f t="shared" si="89"/>
        <v>0</v>
      </c>
      <c r="AF75" s="112">
        <f t="shared" si="89"/>
        <v>0</v>
      </c>
    </row>
    <row r="76" spans="1:32" ht="15.75" customHeight="1">
      <c r="A76" s="70" t="s">
        <v>61</v>
      </c>
      <c r="B76" s="57"/>
      <c r="C76" s="112">
        <f>IF((C9-C45)&lt;0,C45-C9,)</f>
        <v>0</v>
      </c>
      <c r="D76" s="112">
        <f aca="true" t="shared" si="90" ref="D76:AF76">IF((D9-D45)&lt;0,D45-D9,)</f>
        <v>0</v>
      </c>
      <c r="E76" s="112">
        <f t="shared" si="90"/>
        <v>0</v>
      </c>
      <c r="F76" s="112">
        <f t="shared" si="90"/>
        <v>0</v>
      </c>
      <c r="G76" s="112">
        <f t="shared" si="90"/>
        <v>0</v>
      </c>
      <c r="H76" s="112">
        <f t="shared" si="90"/>
        <v>0</v>
      </c>
      <c r="I76" s="112">
        <f t="shared" si="90"/>
        <v>0</v>
      </c>
      <c r="J76" s="112">
        <f t="shared" si="90"/>
        <v>0</v>
      </c>
      <c r="K76" s="112">
        <f t="shared" si="90"/>
        <v>0</v>
      </c>
      <c r="L76" s="112">
        <f t="shared" si="90"/>
        <v>0</v>
      </c>
      <c r="M76" s="112">
        <f t="shared" si="90"/>
        <v>0</v>
      </c>
      <c r="N76" s="112">
        <f t="shared" si="90"/>
        <v>0</v>
      </c>
      <c r="O76" s="112">
        <f t="shared" si="90"/>
        <v>0</v>
      </c>
      <c r="P76" s="112">
        <f t="shared" si="90"/>
        <v>0</v>
      </c>
      <c r="Q76" s="112">
        <f t="shared" si="90"/>
        <v>0</v>
      </c>
      <c r="R76" s="112">
        <f t="shared" si="90"/>
        <v>0</v>
      </c>
      <c r="S76" s="112">
        <f t="shared" si="90"/>
        <v>0</v>
      </c>
      <c r="T76" s="112">
        <f t="shared" si="90"/>
        <v>0</v>
      </c>
      <c r="U76" s="112">
        <f t="shared" si="90"/>
        <v>0</v>
      </c>
      <c r="V76" s="112">
        <f t="shared" si="90"/>
        <v>0</v>
      </c>
      <c r="W76" s="112">
        <f t="shared" si="90"/>
        <v>0</v>
      </c>
      <c r="X76" s="112">
        <f t="shared" si="90"/>
        <v>0</v>
      </c>
      <c r="Y76" s="112">
        <f t="shared" si="90"/>
        <v>0</v>
      </c>
      <c r="Z76" s="112">
        <f t="shared" si="90"/>
        <v>0</v>
      </c>
      <c r="AA76" s="112">
        <f t="shared" si="90"/>
        <v>0</v>
      </c>
      <c r="AB76" s="112">
        <f t="shared" si="90"/>
        <v>0</v>
      </c>
      <c r="AC76" s="112">
        <f t="shared" si="90"/>
        <v>0</v>
      </c>
      <c r="AD76" s="112">
        <f t="shared" si="90"/>
        <v>0</v>
      </c>
      <c r="AE76" s="112">
        <f t="shared" si="90"/>
        <v>0</v>
      </c>
      <c r="AF76" s="112">
        <f t="shared" si="90"/>
        <v>0</v>
      </c>
    </row>
    <row r="77" spans="1:32" ht="15.75" customHeight="1">
      <c r="A77" s="70" t="s">
        <v>79</v>
      </c>
      <c r="B77" s="57"/>
      <c r="C77" s="113">
        <f>C9-C48</f>
        <v>0</v>
      </c>
      <c r="D77" s="113">
        <f aca="true" t="shared" si="91" ref="D77:AF77">D9-D48</f>
        <v>0</v>
      </c>
      <c r="E77" s="113">
        <f t="shared" si="91"/>
        <v>0</v>
      </c>
      <c r="F77" s="113">
        <f t="shared" si="91"/>
        <v>0</v>
      </c>
      <c r="G77" s="113">
        <f t="shared" si="91"/>
        <v>0</v>
      </c>
      <c r="H77" s="113">
        <f t="shared" si="91"/>
        <v>0</v>
      </c>
      <c r="I77" s="113">
        <f t="shared" si="91"/>
        <v>0</v>
      </c>
      <c r="J77" s="113">
        <f t="shared" si="91"/>
        <v>0</v>
      </c>
      <c r="K77" s="113">
        <f t="shared" si="91"/>
        <v>0</v>
      </c>
      <c r="L77" s="113">
        <f t="shared" si="91"/>
        <v>0</v>
      </c>
      <c r="M77" s="113">
        <f t="shared" si="91"/>
        <v>0</v>
      </c>
      <c r="N77" s="113">
        <f t="shared" si="91"/>
        <v>0</v>
      </c>
      <c r="O77" s="113">
        <f t="shared" si="91"/>
        <v>0</v>
      </c>
      <c r="P77" s="113">
        <f t="shared" si="91"/>
        <v>0</v>
      </c>
      <c r="Q77" s="113">
        <f t="shared" si="91"/>
        <v>0</v>
      </c>
      <c r="R77" s="113">
        <f t="shared" si="91"/>
        <v>0</v>
      </c>
      <c r="S77" s="113">
        <f t="shared" si="91"/>
        <v>0</v>
      </c>
      <c r="T77" s="113">
        <f t="shared" si="91"/>
        <v>0</v>
      </c>
      <c r="U77" s="113">
        <f t="shared" si="91"/>
        <v>0</v>
      </c>
      <c r="V77" s="113">
        <f t="shared" si="91"/>
        <v>0</v>
      </c>
      <c r="W77" s="113">
        <f t="shared" si="91"/>
        <v>0</v>
      </c>
      <c r="X77" s="113">
        <f t="shared" si="91"/>
        <v>0</v>
      </c>
      <c r="Y77" s="113">
        <f t="shared" si="91"/>
        <v>0</v>
      </c>
      <c r="Z77" s="113">
        <f t="shared" si="91"/>
        <v>0</v>
      </c>
      <c r="AA77" s="113">
        <f t="shared" si="91"/>
        <v>0</v>
      </c>
      <c r="AB77" s="113">
        <f t="shared" si="91"/>
        <v>0</v>
      </c>
      <c r="AC77" s="113">
        <f t="shared" si="91"/>
        <v>0</v>
      </c>
      <c r="AD77" s="113">
        <f t="shared" si="91"/>
        <v>0</v>
      </c>
      <c r="AE77" s="113">
        <f t="shared" si="91"/>
        <v>0</v>
      </c>
      <c r="AF77" s="113">
        <f t="shared" si="91"/>
        <v>0</v>
      </c>
    </row>
    <row r="78" spans="1:32" ht="15.75" customHeight="1">
      <c r="A78" s="70" t="s">
        <v>82</v>
      </c>
      <c r="B78" s="57"/>
      <c r="C78" s="113">
        <f>C9-C51</f>
        <v>0</v>
      </c>
      <c r="D78" s="113">
        <f aca="true" t="shared" si="92" ref="D78:AF78">D9-D51</f>
        <v>0</v>
      </c>
      <c r="E78" s="113">
        <f t="shared" si="92"/>
        <v>0</v>
      </c>
      <c r="F78" s="113">
        <f t="shared" si="92"/>
        <v>0</v>
      </c>
      <c r="G78" s="113">
        <f t="shared" si="92"/>
        <v>0</v>
      </c>
      <c r="H78" s="113">
        <f t="shared" si="92"/>
        <v>0</v>
      </c>
      <c r="I78" s="113">
        <f t="shared" si="92"/>
        <v>0</v>
      </c>
      <c r="J78" s="113">
        <f t="shared" si="92"/>
        <v>0</v>
      </c>
      <c r="K78" s="113">
        <f t="shared" si="92"/>
        <v>0</v>
      </c>
      <c r="L78" s="113">
        <f t="shared" si="92"/>
        <v>0</v>
      </c>
      <c r="M78" s="113">
        <f t="shared" si="92"/>
        <v>0</v>
      </c>
      <c r="N78" s="113">
        <f t="shared" si="92"/>
        <v>0</v>
      </c>
      <c r="O78" s="113">
        <f t="shared" si="92"/>
        <v>0</v>
      </c>
      <c r="P78" s="113">
        <f t="shared" si="92"/>
        <v>0</v>
      </c>
      <c r="Q78" s="113">
        <f t="shared" si="92"/>
        <v>0</v>
      </c>
      <c r="R78" s="113">
        <f t="shared" si="92"/>
        <v>0</v>
      </c>
      <c r="S78" s="113">
        <f t="shared" si="92"/>
        <v>0</v>
      </c>
      <c r="T78" s="113">
        <f t="shared" si="92"/>
        <v>0</v>
      </c>
      <c r="U78" s="113">
        <f t="shared" si="92"/>
        <v>0</v>
      </c>
      <c r="V78" s="113">
        <f t="shared" si="92"/>
        <v>0</v>
      </c>
      <c r="W78" s="113">
        <f t="shared" si="92"/>
        <v>0</v>
      </c>
      <c r="X78" s="113">
        <f t="shared" si="92"/>
        <v>0</v>
      </c>
      <c r="Y78" s="113">
        <f t="shared" si="92"/>
        <v>0</v>
      </c>
      <c r="Z78" s="113">
        <f t="shared" si="92"/>
        <v>0</v>
      </c>
      <c r="AA78" s="113">
        <f t="shared" si="92"/>
        <v>0</v>
      </c>
      <c r="AB78" s="113">
        <f t="shared" si="92"/>
        <v>0</v>
      </c>
      <c r="AC78" s="113">
        <f t="shared" si="92"/>
        <v>0</v>
      </c>
      <c r="AD78" s="113">
        <f t="shared" si="92"/>
        <v>0</v>
      </c>
      <c r="AE78" s="113">
        <f t="shared" si="92"/>
        <v>0</v>
      </c>
      <c r="AF78" s="113">
        <f t="shared" si="92"/>
        <v>0</v>
      </c>
    </row>
    <row r="79" spans="1:32" ht="15.75" customHeight="1">
      <c r="A79" s="70" t="s">
        <v>87</v>
      </c>
      <c r="B79" s="57"/>
      <c r="C79" s="112"/>
      <c r="D79" s="112"/>
      <c r="E79" s="112">
        <f>IF((E9-E57)&lt;0,E9-E57,)</f>
        <v>0</v>
      </c>
      <c r="F79" s="112">
        <f>IF((F9-F57)&lt;0,F9-F57,)</f>
        <v>0</v>
      </c>
      <c r="G79" s="112">
        <f>IF((G9-G57)&lt;0,G9-G57,)</f>
        <v>0</v>
      </c>
      <c r="H79" s="112">
        <f>IF((H9-H57)&lt;0,H9-H57,)</f>
        <v>0</v>
      </c>
      <c r="I79" s="112"/>
      <c r="J79" s="112"/>
      <c r="K79" s="112">
        <f aca="true" t="shared" si="93" ref="K79:AF79">IF((K9-K57)&lt;0,K9-K57,)</f>
        <v>0</v>
      </c>
      <c r="L79" s="112">
        <f t="shared" si="93"/>
        <v>0</v>
      </c>
      <c r="M79" s="112">
        <f t="shared" si="93"/>
        <v>0</v>
      </c>
      <c r="N79" s="112">
        <f t="shared" si="93"/>
        <v>0</v>
      </c>
      <c r="O79" s="112">
        <f t="shared" si="93"/>
        <v>0</v>
      </c>
      <c r="P79" s="112">
        <f t="shared" si="93"/>
        <v>0</v>
      </c>
      <c r="Q79" s="112">
        <f t="shared" si="93"/>
        <v>0</v>
      </c>
      <c r="R79" s="112">
        <f t="shared" si="93"/>
        <v>0</v>
      </c>
      <c r="S79" s="112">
        <f t="shared" si="93"/>
        <v>0</v>
      </c>
      <c r="T79" s="112">
        <f t="shared" si="93"/>
        <v>0</v>
      </c>
      <c r="U79" s="112">
        <f t="shared" si="93"/>
        <v>0</v>
      </c>
      <c r="V79" s="112">
        <f t="shared" si="93"/>
        <v>0</v>
      </c>
      <c r="W79" s="112">
        <f t="shared" si="93"/>
        <v>0</v>
      </c>
      <c r="X79" s="112">
        <f t="shared" si="93"/>
        <v>0</v>
      </c>
      <c r="Y79" s="112">
        <f t="shared" si="93"/>
        <v>0</v>
      </c>
      <c r="Z79" s="112">
        <f t="shared" si="93"/>
        <v>0</v>
      </c>
      <c r="AA79" s="112">
        <f t="shared" si="93"/>
        <v>0</v>
      </c>
      <c r="AB79" s="112">
        <f t="shared" si="93"/>
        <v>0</v>
      </c>
      <c r="AC79" s="112">
        <f t="shared" si="93"/>
        <v>0</v>
      </c>
      <c r="AD79" s="112">
        <f t="shared" si="93"/>
        <v>0</v>
      </c>
      <c r="AE79" s="112">
        <f t="shared" si="93"/>
        <v>0</v>
      </c>
      <c r="AF79" s="112">
        <f t="shared" si="93"/>
        <v>0</v>
      </c>
    </row>
    <row r="80" spans="1:32" ht="15.75" customHeight="1">
      <c r="A80" s="70" t="s">
        <v>88</v>
      </c>
      <c r="B80" s="57"/>
      <c r="C80" s="112"/>
      <c r="D80" s="112"/>
      <c r="E80" s="112"/>
      <c r="F80" s="112"/>
      <c r="G80" s="112"/>
      <c r="H80" s="112"/>
      <c r="I80" s="112"/>
      <c r="J80" s="112"/>
      <c r="K80" s="112"/>
      <c r="L80" s="112"/>
      <c r="M80" s="112"/>
      <c r="N80" s="112"/>
      <c r="O80" s="112"/>
      <c r="P80" s="112"/>
      <c r="Q80" s="112"/>
      <c r="R80" s="112"/>
      <c r="S80" s="112"/>
      <c r="T80" s="112"/>
      <c r="U80" s="112"/>
      <c r="V80" s="112"/>
      <c r="W80" s="112"/>
      <c r="X80" s="112"/>
      <c r="Y80" s="112"/>
      <c r="Z80" s="112"/>
      <c r="AA80" s="112"/>
      <c r="AB80" s="112"/>
      <c r="AC80" s="112"/>
      <c r="AD80" s="112"/>
      <c r="AE80" s="112"/>
      <c r="AF80" s="112"/>
    </row>
    <row r="81" spans="1:32" ht="15.75" customHeight="1">
      <c r="A81" s="70" t="s">
        <v>89</v>
      </c>
      <c r="B81" s="57"/>
      <c r="C81" s="112">
        <f aca="true" t="shared" si="94" ref="C81:AF81">IF((C9-C59)&lt;0,C9-C59,)</f>
        <v>0</v>
      </c>
      <c r="D81" s="112">
        <f t="shared" si="94"/>
        <v>0</v>
      </c>
      <c r="E81" s="112">
        <f t="shared" si="94"/>
        <v>0</v>
      </c>
      <c r="F81" s="112">
        <f t="shared" si="94"/>
        <v>0</v>
      </c>
      <c r="G81" s="112">
        <f t="shared" si="94"/>
        <v>0</v>
      </c>
      <c r="H81" s="112">
        <f t="shared" si="94"/>
        <v>0</v>
      </c>
      <c r="I81" s="112">
        <f t="shared" si="94"/>
        <v>0</v>
      </c>
      <c r="J81" s="112">
        <f t="shared" si="94"/>
        <v>0</v>
      </c>
      <c r="K81" s="112">
        <f t="shared" si="94"/>
        <v>0</v>
      </c>
      <c r="L81" s="112">
        <f t="shared" si="94"/>
        <v>0</v>
      </c>
      <c r="M81" s="112">
        <f t="shared" si="94"/>
        <v>0</v>
      </c>
      <c r="N81" s="112">
        <f t="shared" si="94"/>
        <v>0</v>
      </c>
      <c r="O81" s="112">
        <f t="shared" si="94"/>
        <v>0</v>
      </c>
      <c r="P81" s="112">
        <f t="shared" si="94"/>
        <v>0</v>
      </c>
      <c r="Q81" s="112">
        <f t="shared" si="94"/>
        <v>0</v>
      </c>
      <c r="R81" s="112">
        <f t="shared" si="94"/>
        <v>0</v>
      </c>
      <c r="S81" s="112">
        <f t="shared" si="94"/>
        <v>0</v>
      </c>
      <c r="T81" s="112">
        <f t="shared" si="94"/>
        <v>0</v>
      </c>
      <c r="U81" s="112">
        <f t="shared" si="94"/>
        <v>0</v>
      </c>
      <c r="V81" s="112">
        <f t="shared" si="94"/>
        <v>0</v>
      </c>
      <c r="W81" s="112">
        <f t="shared" si="94"/>
        <v>0</v>
      </c>
      <c r="X81" s="112">
        <f t="shared" si="94"/>
        <v>0</v>
      </c>
      <c r="Y81" s="112">
        <f t="shared" si="94"/>
        <v>0</v>
      </c>
      <c r="Z81" s="112">
        <f t="shared" si="94"/>
        <v>0</v>
      </c>
      <c r="AA81" s="112">
        <f t="shared" si="94"/>
        <v>0</v>
      </c>
      <c r="AB81" s="112">
        <f t="shared" si="94"/>
        <v>0</v>
      </c>
      <c r="AC81" s="112">
        <f t="shared" si="94"/>
        <v>0</v>
      </c>
      <c r="AD81" s="112">
        <f t="shared" si="94"/>
        <v>0</v>
      </c>
      <c r="AE81" s="112">
        <f t="shared" si="94"/>
        <v>0</v>
      </c>
      <c r="AF81" s="112">
        <f t="shared" si="94"/>
        <v>0</v>
      </c>
    </row>
  </sheetData>
  <sheetProtection password="9DDB" sheet="1"/>
  <mergeCells count="37">
    <mergeCell ref="X1:AG1"/>
    <mergeCell ref="BF6:BJ6"/>
    <mergeCell ref="B5:B7"/>
    <mergeCell ref="BE5:BJ5"/>
    <mergeCell ref="AG6:AG7"/>
    <mergeCell ref="AH6:AL6"/>
    <mergeCell ref="AM6:AM7"/>
    <mergeCell ref="AN6:AR6"/>
    <mergeCell ref="AS6:AS7"/>
    <mergeCell ref="AB6:AF6"/>
    <mergeCell ref="AT6:AX6"/>
    <mergeCell ref="AY6:AY7"/>
    <mergeCell ref="AZ6:BD6"/>
    <mergeCell ref="BE6:BE7"/>
    <mergeCell ref="AG5:AL5"/>
    <mergeCell ref="AM5:AR5"/>
    <mergeCell ref="AS5:AX5"/>
    <mergeCell ref="AY5:BD5"/>
    <mergeCell ref="A5:A7"/>
    <mergeCell ref="D6:H6"/>
    <mergeCell ref="I5:N5"/>
    <mergeCell ref="P6:T6"/>
    <mergeCell ref="AA5:AF5"/>
    <mergeCell ref="U6:U7"/>
    <mergeCell ref="U5:Z5"/>
    <mergeCell ref="C6:C7"/>
    <mergeCell ref="J6:N6"/>
    <mergeCell ref="AA6:AA7"/>
    <mergeCell ref="I6:I7"/>
    <mergeCell ref="O6:O7"/>
    <mergeCell ref="V6:Z6"/>
    <mergeCell ref="I2:K2"/>
    <mergeCell ref="I3:K3"/>
    <mergeCell ref="L2:U2"/>
    <mergeCell ref="C5:H5"/>
    <mergeCell ref="O5:T5"/>
    <mergeCell ref="L3:U3"/>
  </mergeCells>
  <dataValidations count="21">
    <dataValidation type="whole" operator="lessThanOrEqual" showInputMessage="1" showErrorMessage="1" errorTitle="Nhập sai dữ liệu!" error="Hãy kiểm tra: &#10;- Số HS phải là số nguyên dương.&#10;- Số nữ DT không lớn hơn số HS nữ hoặc số HSDT trong khối.&#10;Hãy nhập lại!" sqref="L10:L11 R10:R11 X10:X11 AD10:AD11 F10:F11">
      <formula1>MIN(J10:K10)</formula1>
    </dataValidation>
    <dataValidation type="whole" operator="lessThanOrEqual" showInputMessage="1" showErrorMessage="1" errorTitle="Nhập sai dữ liệu!" error="Hãy kiểm tra: &#10;- Số HS phải là số nguyên dương.&#10;- Số HS khuyết tật không lớn hơn tổng số HS trong khối.&#10;Hãy nhập lại!" sqref="H10:H11 N10:N11 T10:T11 Z10:Z11 AF10:AF11">
      <formula1>C10</formula1>
    </dataValidation>
    <dataValidation type="whole" operator="lessThanOrEqual" showInputMessage="1" showErrorMessage="1" errorTitle="Nhập sai dữ liệu!" error="Hãy kiểm tra: &#10;- Số HS phải là số nguyên dương.&#10;- Số HS lớp ghép không lớn hơn tổng số HS trong khối.&#10;Hãy nhập lại!" sqref="G10:G11 M10:M11 S10:S11 Y10:Y11 AE10:AE11">
      <formula1>C10</formula1>
    </dataValidation>
    <dataValidation type="whole" operator="lessThanOrEqual" showInputMessage="1" showErrorMessage="1" errorTitle="Nhập sai dữ liệu!" error="Hãy kiểm tra: &#10;- Số HS phải là số nguyên dương.&#10;- Số DT không lớn hơn tổng số HS trong khối.&#10;Hãy nhập lại!" sqref="E10:E11 K10:K11 Q10:Q11 W10:W11 AC10:AC11">
      <formula1>C10</formula1>
    </dataValidation>
    <dataValidation type="whole" operator="lessThanOrEqual" showInputMessage="1" showErrorMessage="1" errorTitle="Nhập sai dữ liệu!" error="Hãy kiểm tra: &#10;- Số HS phải là số nguyên dương.&#10;- Số nữ không lớn hơn tổng số HS trong khối.&#10;Hãy nhập lại!" sqref="D10:D11 J10:J11 P10:P11 V10:V11 AB10:AB11">
      <formula1>C10</formula1>
    </dataValidation>
    <dataValidation type="whole" operator="lessThanOrEqual" showInputMessage="1" showErrorMessage="1" errorTitle="Nhập sai dữ liệu!" error="Hãy kiểm tra: &#10;- Số HS phải là số nguyên dương.&#10;- Số HS không được lớn hơn tổng số HS môn Tiếng Việt.&#10;Hãy nhập lại!" sqref="C13:C14 AB51:AF51 V51:Z51 P51:T51 J51:N51 D51:H51 AA46:AA53 O46:O53 I46:I53 U46:U53 V48:Z48 P48:T48 J48:N48 D48:H48 AB48:AF48 O55:O56 I55:I56 U55:U56 C55:C56 C46:C53 AA60:AA64 O60:O64 I60:I64 U60:U64 C60:C64 AA55:AA56 AA43:AA44 U43:U44 AA40:AA41 O40:O41 I40:I41 U40:U41 C40:C41 AA37:AA38 O37:O38 I37:I38 U37:U38 C37:C38 AA34:AA35 O34:O35 I34:I35 U34:U35 C34:C35 AA31:AA32 O31:O32 I31:I32 U31:U32 C31:C32 AA28:AA29 O28:O29 I28:I29 U28:U29 C28:C29 AA25:AA26 U25:U26 AA22:AA23 U22:U23 O19:O20 I19:I20 C19:C20 AA16:AA17 O16:O17 I16:I17 U16:U17 C16:C17 AA13:AA14 O13:O14 I13:I14 U13:U14 C43:E44 G43:K44 M43:O44">
      <formula1>C$9</formula1>
    </dataValidation>
    <dataValidation type="whole" operator="lessThanOrEqual" showInputMessage="1" showErrorMessage="1" errorTitle="Nhập sai dữ liệu!" error="Hãy kiểm tra: &#10;- Số HS phải là số nguyên dương.&#10;- Số nữ DT không lớn hơn số HS nữ hoặc số HSDT.&#10;Hãy nhập lại!" sqref="F13:F14 L13:L14 X13:X14 R13:R14 AD13:AD14 F16:F17 L16:L17 X16:X17 R16:R17 AD16:AD17 F19:F20 L19:L20 R19:R20 X22:X23 AD22:AD23 X25:X26 AD25:AD26 F28:F29 L28:L29 X28:X29 R28:R29 AD28:AD29 F31:F32 L31:L32 X31:X32 R31:R32 AD31:AD32 F34:F35 L34:L35 X34:X35 R34:R35 AD34:AD35 F37:F38 L37:L38 X37:X38 R37:R38 AD37:AD38 F40:F41 L40:L41 X40:X41 R40:R41 AD40:AD41 X43:X44 R43:R44 AD43:AD44 R52:R53 AD52:AD53 F52:F53 L52:L53 AD58 L60:L64 X60:X64 R60:R64 AD60:AD64 F60:F64 F58 L58 R58 X58 F55:F56 AD55:AD56 R55:R56 X55:X56 L55:L56 F46:F47 AD46:AD47 R46:R47 X46:X47 L46:L47 L49:L50 F49:F50 AD49:AD50 R49:R50 X49:X50 X52:X53">
      <formula1>MIN(D13:E13)</formula1>
    </dataValidation>
    <dataValidation type="whole" operator="lessThanOrEqual" showInputMessage="1" showErrorMessage="1" errorTitle="Nhập sai dữ liệu!" error="Hãy kiểm tra: &#10;- Số HS phải là số nguyên dương.&#10;- Số DT không lớn hơn tổng số HS&#10;- Số DT không lớn hơn số DT của môn Tiếng Việt.&#10;Hãy nhập lại!" sqref="E13:E14 Q52:Q53 Q49:Q50 W49:W50 AC49:AC50 E49:E50 K49:K50 K46:K47 Q46:Q47 W46:W47 AC46:AC47 E46:E47 W60:W64 Q60:Q64 K60:K64 E60:E64 AC55:AC56 W55:W56 Q55:Q56 K55:K56 E55:E56 AC60:AC64 K52:K53 E52:E53 AC52:AC53 W52:W53 AC43:AC44 W43:W44 Q43:Q44 AC40:AC41 W40:W41 Q40:Q41 K40:K41 E40:E41 AC37:AC38 W37:W38 Q37:Q38 K37:K38 E37:E38 AC34:AC35 W34:W35 Q34:Q35 K34:K35 E34:E35 AC31:AC32 W31:W32 Q31:Q32 K31:K32 E31:E32 AC28:AC29 W28:W29 Q28:Q29 K28:K29 E28:E29 AC25:AC26 W25:W26 AC22:AC23 W22:W23 Q19:Q20 K19:K20 E19:E20 AC16:AC17 W16:W17 Q16:Q17 K16:K17 E16:E17 AC13:AC14 W13:W14 Q13:Q14 K13:K14">
      <formula1>MIN(C13,E$9)</formula1>
    </dataValidation>
    <dataValidation type="whole" operator="lessThanOrEqual" showInputMessage="1" showErrorMessage="1" errorTitle="Nhập sai dữ liệu!" error="Hãy kiểm tra: &#10;- Số HS phải là số nguyên dương.&#10;- Số nữ không lớn hơn tổng số HS.&#10;- Số nữ không lớn hơn số nữ của môn Tiếng Việt.&#10;Hãy nhập lại!" sqref="D13:D14 P52:P53 P49:P50 V49:V50 AB49:AB50 D49:D50 J49:J50 J46:J47 P46:P47 V46:V47 AB46:AB47 D46:D47 V60:V64 P60:P64 J60:J64 D60:D64 AB55:AB56 V55:V56 P55:P56 J55:J56 D55:D56 AB60:AB64 J52:J53 D52:D53 AB52:AB53 V52:V53 AB43:AB44 V43:V44 P43:P44 AB40:AB41 V40:V41 P40:P41 J40:J41 D40:D41 AB37:AB38 V37:V38 P37:P38 J37:J38 D37:D38 AB34:AB35 V34:V35 P34:P35 J34:J35 D34:D35 AB31:AB32 V31:V32 P31:P32 J31:J32 D31:D32 AB28:AB29 V28:V29 P28:P29 J28:J29 D28:D29 AB25:AB26 V25:V26 AB22:AB23 V22:V23 P19:P20 J19:J20 D19:D20 AB16:AB17 V16:V17 P16:P17 J16:J17 D16:D17 AB13:AB14 V13:V14 P13:P14 J13:J14">
      <formula1>MIN(C13,D$9)</formula1>
    </dataValidation>
    <dataValidation type="whole" operator="lessThanOrEqual" showInputMessage="1" showErrorMessage="1" errorTitle="Nhập sai dữ liệu!" error="Hãy kiểm tra: &#10;- Số HS phải là số nguyên dương.&#10;- Số HS lớp ghép không lớn hơn tổng số HS.&#10;- Số HS lớp ghép không lớn hơn số HS lớp ghép môn Tiếng Việt.&#10;Hãy nhập lại!" sqref="G13:G14 S52:S53 S49:S50 Y49:Y50 AE49:AE50 G49:G50 M49:M50 M46:M47 S46:S47 Y46:Y47 AE46:AE47 G46:G47 Y60:Y64 S60:S64 M60:M64 G60:G64 AE55:AE56 Y55:Y56 S55:S56 M55:M56 G55:G56 AE60:AE64 M52:M53 G52:G53 AE52:AE53 Y52:Y53 AE43:AE44 Y43:Y44 S43:S44 AE40:AE41 Y40:Y41 S40:S41 M40:M41 G40:G41 AE37:AE38 Y37:Y38 S37:S38 M37:M38 G37:G38 AE34:AE35 Y34:Y35 S34:S35 M34:M35 G34:G35 AE31:AE32 Y31:Y32 S31:S32 M31:M32 G31:G32 AE28:AE29 Y28:Y29 S28:S29 M28:M29 G28:G29 AE25:AE26 Y25:Y26 AE22:AE23 Y22:Y23 S19:S20 M19:M20 G19:G20 AE16:AE17 Y16:Y17 S16:S17 M16:M17 G16:G17 AE13:AE14 Y13:Y14 S13:S14 M13:M14">
      <formula1>MIN(C13,G$9)</formula1>
    </dataValidation>
    <dataValidation type="whole" operator="lessThanOrEqual" showInputMessage="1" showErrorMessage="1" errorTitle="Nhập sai dữ liệu!" error="Hãy kiểm tra: &#10;- Số HS phải là số nguyên dương.&#10;- Số HS khuyết tật không lớn hơn tổng số HS.&#10;- Số HS khuyết tật không lớn hơn số HS KT môn Tiếng Việt.&#10;Hãy nhập lại!" sqref="H13:H14 T52:T53 T49:T50 Z49:Z50 AF49:AF50 H49:H50 N49:N50 N46:N47 T46:T47 Z46:Z47 AF46:AF47 H46:H47 Z60:Z64 T60:T64 N60:N64 H60:H64 AF55:AF56 Z55:Z56 T55:T56 N55:N56 H55:H56 AF60:AF64 N52:N53 H52:H53 AF52:AF53 Z52:Z53 AF43:AF44 Z43:Z44 T43:T44 AF40:AF41 Z40:Z41 T40:T41 N40:N41 H40:H41 AF37:AF38 Z37:Z38 T37:T38 N37:N38 H37:H38 AF34:AF35 Z34:Z35 T34:T35 N34:N35 H34:H35 AF31:AF32 Z31:Z32 T31:T32 N31:N32 H31:H32 AF28:AF29 Z28:Z29 T28:T29 N28:N29 H28:H29 AF25:AF26 Z25:Z26 AF22:AF23 Z22:Z23 T19:T20 N19:N20 H19:H20 AF16:AF17 Z16:Z17 T16:T17 N16:N17 H16:H17 AF13:AF14 Z13:Z14 T13:T14 N13:N14">
      <formula1>MIN(C13,H$9)</formula1>
    </dataValidation>
    <dataValidation type="whole" operator="lessThanOrEqual" showInputMessage="1" showErrorMessage="1" errorTitle="Nhập sai dữ liệu!" error="Hãy kiểm tra: &#10;- Số HS phải là số nguyên dương.&#10;- Số nữ không lớn hơn tổng số HS.&#10;Hãy nhập lại!" sqref="D58 J58 P58 V58 AB58">
      <formula1>C58</formula1>
    </dataValidation>
    <dataValidation type="whole" operator="lessThanOrEqual" showInputMessage="1" showErrorMessage="1" errorTitle="Nhập sai dữ liệu!" error="Hãy kiểm tra: &#10;- Số HS phải là số nguyên dương.&#10;- Số DT không lớn hơn tổng số HS.&#10;Hãy nhập lại!" sqref="E58 K58 Q58 W58 AC58">
      <formula1>C58</formula1>
    </dataValidation>
    <dataValidation type="whole" operator="lessThanOrEqual" showInputMessage="1" showErrorMessage="1" errorTitle="Nhập sai dữ liệu!" error="Hãy kiểm tra: &#10;- Số HS phải là số nguyên dương.&#10;- Số HS lớp ghép không lớn hơn tổng số HS.&#10;Hãy nhập lại!" sqref="G58 M58 S58 Y58 AE58">
      <formula1>C58</formula1>
    </dataValidation>
    <dataValidation type="whole" operator="lessThanOrEqual" showInputMessage="1" showErrorMessage="1" errorTitle="Nhập sai dữ liệu!" error="Hãy kiểm tra: &#10;- Số HS phải là số nguyên dương.&#10;- Số HSDT không lớn hơn số HSDT môn Tiếng Việt.&#10;Hãy nhập lại!" sqref="K57 E57">
      <formula1>K$9</formula1>
    </dataValidation>
    <dataValidation type="whole" operator="lessThanOrEqual" showInputMessage="1" showErrorMessage="1" errorTitle="Nhập sai dữ liệu!" error="Hãy kiểm tra: &#10;- Số HS phải là số nguyên dương.&#10;- Số HS nữ DT không lớn hơn số HSDT.&#10;- Số HS nữ DT không lớn hơn số nữ DT môn Tiếng Việt.&#10;Hãy nhập lại!" sqref="L57 F57">
      <formula1>MIN(K57,L$9)</formula1>
    </dataValidation>
    <dataValidation type="whole" operator="lessThanOrEqual" showInputMessage="1" showErrorMessage="1" errorTitle="Nhập sai dữ liệu!" error="Hãy kiểm tra: &#10;- Số HS phải là số nguyên dương.&#10;- Số HS lớp ghép không lớn hơn tổng số HS.&#10;- Số HS lớp ghép không lớn hơn số HS lớp ghép môn Tiếng Việt.&#10;Hãy nhập lại!" sqref="M57 G57">
      <formula1>MIN(K57,M$9)</formula1>
    </dataValidation>
    <dataValidation type="whole" operator="lessThanOrEqual" showInputMessage="1" showErrorMessage="1" errorTitle="Nhập sai dữ liệu!" error="Hãy kiểm tra: &#10;- Số HS phải là số nguyên dương.&#10;- Số HS khuyết tật không lớn hơn tổng số HS.&#10;- Số HS khuyết tật không lớn hơn số HS  khuyết tật môn Tiếng Việt.&#10;Hãy nhập lại!" sqref="N57 H57">
      <formula1>MIN(K57,N$9)</formula1>
    </dataValidation>
    <dataValidation type="whole" operator="greaterThanOrEqual" allowBlank="1" showInputMessage="1" showErrorMessage="1" errorTitle="Nhập sai dữ liệu!" error="Hãy kiểm tra: Số HS phải là số nguyên dương.&#10;Hãy nhập lại!" sqref="C59:AF59 C10:C11 U10:U11 AA10:AA11 I10:I11 O10:O11 Q57:T57 W57:Z57 AA58 C58 I58 O58 U58 AC57:AF57">
      <formula1>0</formula1>
    </dataValidation>
    <dataValidation type="whole" operator="greaterThanOrEqual" allowBlank="1" showInputMessage="1" showErrorMessage="1" promptTitle="Chú ý!" prompt="Chỉ nhập dữ liệu là số nguyên dương.&#10;" errorTitle="Nhập sai dữ liệu!" error="Các ô này chỉ nhận giá trị là số nguyên dương.&#10;Hãy nhập lại!" sqref="I57:J57 O57:P57 U57:V57 AA57:AB57 C57:D57">
      <formula1>0</formula1>
    </dataValidation>
    <dataValidation type="whole" showInputMessage="1" showErrorMessage="1" errorTitle="Nhập sai dữ liệu!" error="Hãy kiểm tra: &#10;- Số HS phải là số nguyên dương.&#10;- Số HS không được lớn hơn tổng số HS môn Tiếng Việt.&#10;Hãy nhập lại!" sqref="F43:F44 L43:L44">
      <formula1>0</formula1>
      <formula2>MIN(D43,E43)</formula2>
    </dataValidation>
  </dataValidations>
  <printOptions horizontalCentered="1"/>
  <pageMargins left="0.1968503937007874" right="0.11811023622047245" top="0.1968503937007874" bottom="0.03937007874015748" header="0.15748031496062992" footer="0.07874015748031496"/>
  <pageSetup fitToWidth="3" horizontalDpi="600" verticalDpi="600" orientation="landscape" paperSize="9" r:id="rId1"/>
  <rowBreaks count="2" manualBreakCount="2">
    <brk id="26" max="255" man="1"/>
    <brk id="64" max="255" man="1"/>
  </rowBreaks>
  <colBreaks count="1" manualBreakCount="1">
    <brk id="32" max="65535" man="1"/>
  </colBreaks>
  <ignoredErrors>
    <ignoredError sqref="B57 AS57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BK71"/>
  <sheetViews>
    <sheetView showGridLines="0" showZeros="0" tabSelected="1" zoomScale="75" zoomScaleNormal="75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J19" sqref="AJ19"/>
    </sheetView>
  </sheetViews>
  <sheetFormatPr defaultColWidth="9.00390625" defaultRowHeight="15.75" customHeight="1"/>
  <cols>
    <col min="1" max="1" width="18.25390625" style="1" customWidth="1"/>
    <col min="2" max="2" width="6.125" style="1" customWidth="1"/>
    <col min="3" max="6" width="3.75390625" style="1" customWidth="1"/>
    <col min="7" max="8" width="3.25390625" style="20" customWidth="1"/>
    <col min="9" max="12" width="3.75390625" style="20" customWidth="1"/>
    <col min="13" max="14" width="3.25390625" style="20" customWidth="1"/>
    <col min="15" max="18" width="3.75390625" style="20" customWidth="1"/>
    <col min="19" max="20" width="3.25390625" style="20" customWidth="1"/>
    <col min="21" max="24" width="3.75390625" style="20" customWidth="1"/>
    <col min="25" max="26" width="3.25390625" style="20" customWidth="1"/>
    <col min="27" max="30" width="3.75390625" style="20" customWidth="1"/>
    <col min="31" max="32" width="3.25390625" style="20" customWidth="1"/>
    <col min="33" max="33" width="4.50390625" style="21" customWidth="1"/>
    <col min="34" max="37" width="3.50390625" style="21" customWidth="1"/>
    <col min="38" max="38" width="4.125" style="0" customWidth="1"/>
    <col min="39" max="39" width="3.25390625" style="0" customWidth="1"/>
    <col min="40" max="40" width="3.50390625" style="0" customWidth="1"/>
    <col min="41" max="47" width="3.50390625" style="20" customWidth="1"/>
    <col min="48" max="48" width="4.00390625" style="1" customWidth="1"/>
    <col min="49" max="50" width="3.50390625" style="1" customWidth="1"/>
    <col min="51" max="51" width="6.00390625" style="1" customWidth="1"/>
    <col min="52" max="62" width="3.50390625" style="1" customWidth="1"/>
    <col min="63" max="63" width="3.875" style="1" customWidth="1"/>
    <col min="64" max="16384" width="9.00390625" style="1" customWidth="1"/>
  </cols>
  <sheetData>
    <row r="1" spans="1:32" ht="24" customHeight="1">
      <c r="A1" s="102"/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48">
        <f>IF(AND(COUNT(AG9:BK65)=1500,COUNTIF(B66:AF71,0)+COUNTBLANK(B66:AF71)=186),"","Còn lỗi. Kiểm tra lại!")</f>
      </c>
      <c r="R1" s="148"/>
      <c r="S1" s="148"/>
      <c r="T1" s="148"/>
      <c r="U1" s="148"/>
      <c r="V1" s="148"/>
      <c r="W1" s="148"/>
      <c r="X1" s="148"/>
      <c r="Y1" s="148"/>
      <c r="Z1" s="148"/>
      <c r="AA1" s="148"/>
      <c r="AB1" s="102"/>
      <c r="AC1" s="102"/>
      <c r="AD1" s="102"/>
      <c r="AE1" s="102"/>
      <c r="AF1" s="102"/>
    </row>
    <row r="2" spans="1:32" ht="15.75" customHeight="1">
      <c r="A2" s="149"/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  <c r="AC2" s="149"/>
      <c r="AD2" s="149"/>
      <c r="AE2" s="149"/>
      <c r="AF2" s="149"/>
    </row>
    <row r="3" spans="1:32" ht="15.75" customHeight="1">
      <c r="A3" s="37"/>
      <c r="B3" s="37"/>
      <c r="C3" s="37"/>
      <c r="D3" s="37"/>
      <c r="E3" s="37"/>
      <c r="F3" s="37"/>
      <c r="G3" s="37"/>
      <c r="H3" s="37"/>
      <c r="I3" s="143"/>
      <c r="J3" s="143"/>
      <c r="K3" s="143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</row>
    <row r="4" spans="9:21" ht="15.75" customHeight="1">
      <c r="I4" s="143"/>
      <c r="J4" s="143"/>
      <c r="K4" s="143"/>
      <c r="L4" s="144"/>
      <c r="M4" s="144"/>
      <c r="N4" s="144"/>
      <c r="O4" s="144"/>
      <c r="P4" s="144"/>
      <c r="Q4" s="144"/>
      <c r="R4" s="144"/>
      <c r="S4" s="144"/>
      <c r="T4" s="144"/>
      <c r="U4" s="144"/>
    </row>
    <row r="5" spans="1:32" ht="15.75" customHeight="1">
      <c r="A5" s="84" t="s">
        <v>67</v>
      </c>
      <c r="B5" s="38"/>
      <c r="C5" s="39"/>
      <c r="D5" s="39"/>
      <c r="E5" s="39"/>
      <c r="F5" s="39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</row>
    <row r="6" spans="1:62" ht="21.75" customHeight="1">
      <c r="A6" s="132"/>
      <c r="B6" s="140" t="s">
        <v>65</v>
      </c>
      <c r="C6" s="132" t="s">
        <v>33</v>
      </c>
      <c r="D6" s="132"/>
      <c r="E6" s="132"/>
      <c r="F6" s="132"/>
      <c r="G6" s="132"/>
      <c r="H6" s="132"/>
      <c r="I6" s="132" t="s">
        <v>34</v>
      </c>
      <c r="J6" s="132"/>
      <c r="K6" s="132"/>
      <c r="L6" s="132"/>
      <c r="M6" s="132"/>
      <c r="N6" s="132"/>
      <c r="O6" s="132" t="s">
        <v>35</v>
      </c>
      <c r="P6" s="132"/>
      <c r="Q6" s="132"/>
      <c r="R6" s="132"/>
      <c r="S6" s="132"/>
      <c r="T6" s="132"/>
      <c r="U6" s="145" t="s">
        <v>36</v>
      </c>
      <c r="V6" s="146"/>
      <c r="W6" s="146"/>
      <c r="X6" s="146"/>
      <c r="Y6" s="146"/>
      <c r="Z6" s="147"/>
      <c r="AA6" s="132" t="s">
        <v>37</v>
      </c>
      <c r="AB6" s="132"/>
      <c r="AC6" s="132"/>
      <c r="AD6" s="132"/>
      <c r="AE6" s="132"/>
      <c r="AF6" s="132"/>
      <c r="AG6" s="135" t="s">
        <v>33</v>
      </c>
      <c r="AH6" s="136"/>
      <c r="AI6" s="136"/>
      <c r="AJ6" s="136"/>
      <c r="AK6" s="136"/>
      <c r="AL6" s="137"/>
      <c r="AM6" s="135" t="s">
        <v>34</v>
      </c>
      <c r="AN6" s="136"/>
      <c r="AO6" s="136"/>
      <c r="AP6" s="136"/>
      <c r="AQ6" s="136"/>
      <c r="AR6" s="137"/>
      <c r="AS6" s="135" t="s">
        <v>35</v>
      </c>
      <c r="AT6" s="136"/>
      <c r="AU6" s="136"/>
      <c r="AV6" s="136"/>
      <c r="AW6" s="136"/>
      <c r="AX6" s="137"/>
      <c r="AY6" s="135" t="s">
        <v>36</v>
      </c>
      <c r="AZ6" s="136"/>
      <c r="BA6" s="136"/>
      <c r="BB6" s="136"/>
      <c r="BC6" s="136"/>
      <c r="BD6" s="137"/>
      <c r="BE6" s="135" t="s">
        <v>37</v>
      </c>
      <c r="BF6" s="136"/>
      <c r="BG6" s="136"/>
      <c r="BH6" s="136"/>
      <c r="BI6" s="136"/>
      <c r="BJ6" s="137"/>
    </row>
    <row r="7" spans="1:62" ht="20.25" customHeight="1">
      <c r="A7" s="132"/>
      <c r="B7" s="141"/>
      <c r="C7" s="134" t="s">
        <v>0</v>
      </c>
      <c r="D7" s="132" t="s">
        <v>43</v>
      </c>
      <c r="E7" s="132"/>
      <c r="F7" s="132"/>
      <c r="G7" s="132"/>
      <c r="H7" s="132"/>
      <c r="I7" s="134" t="s">
        <v>0</v>
      </c>
      <c r="J7" s="132" t="s">
        <v>43</v>
      </c>
      <c r="K7" s="132"/>
      <c r="L7" s="132"/>
      <c r="M7" s="132"/>
      <c r="N7" s="132"/>
      <c r="O7" s="134" t="s">
        <v>0</v>
      </c>
      <c r="P7" s="132" t="s">
        <v>43</v>
      </c>
      <c r="Q7" s="132"/>
      <c r="R7" s="132"/>
      <c r="S7" s="132"/>
      <c r="T7" s="132"/>
      <c r="U7" s="134" t="s">
        <v>0</v>
      </c>
      <c r="V7" s="132" t="s">
        <v>43</v>
      </c>
      <c r="W7" s="132"/>
      <c r="X7" s="132"/>
      <c r="Y7" s="132"/>
      <c r="Z7" s="132"/>
      <c r="AA7" s="134" t="s">
        <v>0</v>
      </c>
      <c r="AB7" s="132" t="s">
        <v>43</v>
      </c>
      <c r="AC7" s="132"/>
      <c r="AD7" s="132"/>
      <c r="AE7" s="132"/>
      <c r="AF7" s="132"/>
      <c r="AG7" s="138" t="s">
        <v>0</v>
      </c>
      <c r="AH7" s="136" t="s">
        <v>43</v>
      </c>
      <c r="AI7" s="136"/>
      <c r="AJ7" s="136"/>
      <c r="AK7" s="136"/>
      <c r="AL7" s="137"/>
      <c r="AM7" s="138" t="s">
        <v>0</v>
      </c>
      <c r="AN7" s="136" t="s">
        <v>43</v>
      </c>
      <c r="AO7" s="136"/>
      <c r="AP7" s="136"/>
      <c r="AQ7" s="136"/>
      <c r="AR7" s="137"/>
      <c r="AS7" s="138" t="s">
        <v>0</v>
      </c>
      <c r="AT7" s="136" t="s">
        <v>43</v>
      </c>
      <c r="AU7" s="136"/>
      <c r="AV7" s="136"/>
      <c r="AW7" s="136"/>
      <c r="AX7" s="137"/>
      <c r="AY7" s="138" t="s">
        <v>0</v>
      </c>
      <c r="AZ7" s="136" t="s">
        <v>43</v>
      </c>
      <c r="BA7" s="136"/>
      <c r="BB7" s="136"/>
      <c r="BC7" s="136"/>
      <c r="BD7" s="137"/>
      <c r="BE7" s="138" t="s">
        <v>0</v>
      </c>
      <c r="BF7" s="136" t="s">
        <v>43</v>
      </c>
      <c r="BG7" s="136"/>
      <c r="BH7" s="136"/>
      <c r="BI7" s="136"/>
      <c r="BJ7" s="137"/>
    </row>
    <row r="8" spans="1:62" ht="54.75" customHeight="1">
      <c r="A8" s="132"/>
      <c r="B8" s="142"/>
      <c r="C8" s="134"/>
      <c r="D8" s="27" t="s">
        <v>30</v>
      </c>
      <c r="E8" s="27" t="s">
        <v>1</v>
      </c>
      <c r="F8" s="27" t="s">
        <v>29</v>
      </c>
      <c r="G8" s="27" t="s">
        <v>32</v>
      </c>
      <c r="H8" s="27" t="s">
        <v>42</v>
      </c>
      <c r="I8" s="134"/>
      <c r="J8" s="27" t="s">
        <v>30</v>
      </c>
      <c r="K8" s="27" t="s">
        <v>1</v>
      </c>
      <c r="L8" s="27" t="s">
        <v>29</v>
      </c>
      <c r="M8" s="27" t="s">
        <v>32</v>
      </c>
      <c r="N8" s="27" t="s">
        <v>42</v>
      </c>
      <c r="O8" s="134"/>
      <c r="P8" s="27" t="s">
        <v>30</v>
      </c>
      <c r="Q8" s="27" t="s">
        <v>1</v>
      </c>
      <c r="R8" s="27" t="s">
        <v>29</v>
      </c>
      <c r="S8" s="27" t="s">
        <v>32</v>
      </c>
      <c r="T8" s="27" t="s">
        <v>42</v>
      </c>
      <c r="U8" s="134"/>
      <c r="V8" s="27" t="s">
        <v>30</v>
      </c>
      <c r="W8" s="27" t="s">
        <v>1</v>
      </c>
      <c r="X8" s="27" t="s">
        <v>29</v>
      </c>
      <c r="Y8" s="27" t="s">
        <v>32</v>
      </c>
      <c r="Z8" s="27" t="s">
        <v>42</v>
      </c>
      <c r="AA8" s="134"/>
      <c r="AB8" s="27" t="s">
        <v>30</v>
      </c>
      <c r="AC8" s="27" t="s">
        <v>1</v>
      </c>
      <c r="AD8" s="27" t="s">
        <v>29</v>
      </c>
      <c r="AE8" s="27" t="s">
        <v>32</v>
      </c>
      <c r="AF8" s="27" t="s">
        <v>42</v>
      </c>
      <c r="AG8" s="138"/>
      <c r="AH8" s="59" t="s">
        <v>30</v>
      </c>
      <c r="AI8" s="59" t="s">
        <v>1</v>
      </c>
      <c r="AJ8" s="59" t="s">
        <v>29</v>
      </c>
      <c r="AK8" s="59" t="s">
        <v>32</v>
      </c>
      <c r="AL8" s="60" t="s">
        <v>42</v>
      </c>
      <c r="AM8" s="138"/>
      <c r="AN8" s="59" t="s">
        <v>30</v>
      </c>
      <c r="AO8" s="59" t="s">
        <v>1</v>
      </c>
      <c r="AP8" s="59" t="s">
        <v>29</v>
      </c>
      <c r="AQ8" s="59" t="s">
        <v>32</v>
      </c>
      <c r="AR8" s="60" t="s">
        <v>42</v>
      </c>
      <c r="AS8" s="138"/>
      <c r="AT8" s="59" t="s">
        <v>30</v>
      </c>
      <c r="AU8" s="59" t="s">
        <v>1</v>
      </c>
      <c r="AV8" s="59" t="s">
        <v>29</v>
      </c>
      <c r="AW8" s="59" t="s">
        <v>32</v>
      </c>
      <c r="AX8" s="60" t="s">
        <v>42</v>
      </c>
      <c r="AY8" s="138"/>
      <c r="AZ8" s="59" t="s">
        <v>30</v>
      </c>
      <c r="BA8" s="59" t="s">
        <v>1</v>
      </c>
      <c r="BB8" s="59" t="s">
        <v>29</v>
      </c>
      <c r="BC8" s="59" t="s">
        <v>32</v>
      </c>
      <c r="BD8" s="60" t="s">
        <v>42</v>
      </c>
      <c r="BE8" s="138"/>
      <c r="BF8" s="59" t="s">
        <v>30</v>
      </c>
      <c r="BG8" s="59" t="s">
        <v>1</v>
      </c>
      <c r="BH8" s="59" t="s">
        <v>29</v>
      </c>
      <c r="BI8" s="59" t="s">
        <v>32</v>
      </c>
      <c r="BJ8" s="60" t="s">
        <v>42</v>
      </c>
    </row>
    <row r="9" spans="1:63" ht="18" customHeight="1">
      <c r="A9" s="30" t="s">
        <v>47</v>
      </c>
      <c r="B9" s="30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52"/>
      <c r="AH9" s="53">
        <f>IF(D9-C9&gt;0,D9-C9,)</f>
        <v>0</v>
      </c>
      <c r="AI9" s="53">
        <f>IF(E9-C9&gt;0,E9-C9,)</f>
        <v>0</v>
      </c>
      <c r="AJ9" s="53">
        <f>IF((F9-C9)&gt;0,F9-C9,IF((F9-D9)&gt;0,F9-D9,))</f>
        <v>0</v>
      </c>
      <c r="AK9" s="53">
        <f>IF(G9-C9&gt;0,G9-C9,)</f>
        <v>0</v>
      </c>
      <c r="AL9" s="54">
        <f>IF(H9-C9&gt;0,H9-C9,)</f>
        <v>0</v>
      </c>
      <c r="AM9" s="52"/>
      <c r="AN9" s="53">
        <f>IF(J9-I9&gt;0,J9-I9,)</f>
        <v>0</v>
      </c>
      <c r="AO9" s="53">
        <f>IF(K9-I9&gt;0,K9-I9,)</f>
        <v>0</v>
      </c>
      <c r="AP9" s="53">
        <f>IF((L9-I9)&gt;0,L9-I9,IF((L9-J9)&gt;0,L9-J9,))</f>
        <v>0</v>
      </c>
      <c r="AQ9" s="53">
        <f>IF(M9-I9&gt;0,M9-I9,)</f>
        <v>0</v>
      </c>
      <c r="AR9" s="54">
        <f>IF(N9-I9&gt;0,N9-I9,)</f>
        <v>0</v>
      </c>
      <c r="AS9" s="52"/>
      <c r="AT9" s="53">
        <f>IF(P9-O9&gt;0,P9-O9,)</f>
        <v>0</v>
      </c>
      <c r="AU9" s="53">
        <f>IF(Q9-O9&gt;0,Q9-O9,)</f>
        <v>0</v>
      </c>
      <c r="AV9" s="53">
        <f>IF((R9-O9)&gt;0,R9-O9,IF((R9-P9)&gt;0,R9-P9,))</f>
        <v>0</v>
      </c>
      <c r="AW9" s="53">
        <f>IF(S9-O9&gt;0,S9-O9,)</f>
        <v>0</v>
      </c>
      <c r="AX9" s="54">
        <f>IF(T9-O9&gt;0,T9-O9,)</f>
        <v>0</v>
      </c>
      <c r="AY9" s="52"/>
      <c r="AZ9" s="53">
        <f>IF(V9-U9&gt;0,V9-U9,)</f>
        <v>0</v>
      </c>
      <c r="BA9" s="53">
        <f>IF(W9-U9&gt;0,W9-U9,)</f>
        <v>0</v>
      </c>
      <c r="BB9" s="53">
        <f>IF((X9-U9)&gt;0,X9-U9,IF((X9-V9)&gt;0,X9-V9,))</f>
        <v>0</v>
      </c>
      <c r="BC9" s="53">
        <f>IF(Y9-U9&gt;0,Y9-U9,)</f>
        <v>0</v>
      </c>
      <c r="BD9" s="54">
        <f>IF(Z9-U9&gt;0,Z9-U9,)</f>
        <v>0</v>
      </c>
      <c r="BE9" s="52"/>
      <c r="BF9" s="53">
        <f>IF(AB9-AA9&gt;0,AB9-AA9,)</f>
        <v>0</v>
      </c>
      <c r="BG9" s="53">
        <f>IF(AC9-AA9&gt;0,AC9-AA9,)</f>
        <v>0</v>
      </c>
      <c r="BH9" s="53">
        <f>IF((AD9-AA9)&gt;0,AD9-AA9,IF((AD9-AB9)&gt;0,AD9-AB9,))</f>
        <v>0</v>
      </c>
      <c r="BI9" s="53">
        <f>IF(AE9-AA9&gt;0,AE9-AA9,)</f>
        <v>0</v>
      </c>
      <c r="BJ9" s="54">
        <f>IF(AF9-AA9&gt;0,AF9-AA9,)</f>
        <v>0</v>
      </c>
      <c r="BK9" s="61"/>
    </row>
    <row r="10" spans="1:63" ht="18" customHeight="1">
      <c r="A10" s="4" t="s">
        <v>2</v>
      </c>
      <c r="B10" s="63">
        <f>C10+I10+O10+U10+AA10</f>
        <v>476</v>
      </c>
      <c r="C10" s="34">
        <f>SUM(C11:C17)</f>
        <v>105</v>
      </c>
      <c r="D10" s="34">
        <f aca="true" t="shared" si="0" ref="D10:AF10">SUM(D11:D17)</f>
        <v>53</v>
      </c>
      <c r="E10" s="34">
        <f t="shared" si="0"/>
        <v>0</v>
      </c>
      <c r="F10" s="34">
        <f t="shared" si="0"/>
        <v>0</v>
      </c>
      <c r="G10" s="34">
        <f t="shared" si="0"/>
        <v>0</v>
      </c>
      <c r="H10" s="34">
        <f t="shared" si="0"/>
        <v>0</v>
      </c>
      <c r="I10" s="34">
        <f t="shared" si="0"/>
        <v>103</v>
      </c>
      <c r="J10" s="34">
        <f t="shared" si="0"/>
        <v>45</v>
      </c>
      <c r="K10" s="34">
        <f t="shared" si="0"/>
        <v>0</v>
      </c>
      <c r="L10" s="34">
        <f t="shared" si="0"/>
        <v>0</v>
      </c>
      <c r="M10" s="34">
        <f t="shared" si="0"/>
        <v>0</v>
      </c>
      <c r="N10" s="34">
        <f t="shared" si="0"/>
        <v>0</v>
      </c>
      <c r="O10" s="34">
        <f t="shared" si="0"/>
        <v>97</v>
      </c>
      <c r="P10" s="34">
        <f t="shared" si="0"/>
        <v>52</v>
      </c>
      <c r="Q10" s="34">
        <f t="shared" si="0"/>
        <v>0</v>
      </c>
      <c r="R10" s="34">
        <f t="shared" si="0"/>
        <v>0</v>
      </c>
      <c r="S10" s="34">
        <f t="shared" si="0"/>
        <v>0</v>
      </c>
      <c r="T10" s="34">
        <f t="shared" si="0"/>
        <v>0</v>
      </c>
      <c r="U10" s="34">
        <f t="shared" si="0"/>
        <v>97</v>
      </c>
      <c r="V10" s="34">
        <f t="shared" si="0"/>
        <v>49</v>
      </c>
      <c r="W10" s="34">
        <f t="shared" si="0"/>
        <v>0</v>
      </c>
      <c r="X10" s="34">
        <f t="shared" si="0"/>
        <v>0</v>
      </c>
      <c r="Y10" s="34">
        <f t="shared" si="0"/>
        <v>0</v>
      </c>
      <c r="Z10" s="34">
        <f t="shared" si="0"/>
        <v>0</v>
      </c>
      <c r="AA10" s="34">
        <f t="shared" si="0"/>
        <v>74</v>
      </c>
      <c r="AB10" s="34">
        <f t="shared" si="0"/>
        <v>29</v>
      </c>
      <c r="AC10" s="34">
        <f t="shared" si="0"/>
        <v>0</v>
      </c>
      <c r="AD10" s="34">
        <f t="shared" si="0"/>
        <v>0</v>
      </c>
      <c r="AE10" s="34">
        <f t="shared" si="0"/>
        <v>0</v>
      </c>
      <c r="AF10" s="34">
        <f t="shared" si="0"/>
        <v>0</v>
      </c>
      <c r="AG10" s="104">
        <f>IF((C10-'DanhGia-HS'!C9)&lt;&gt;0,"ER",)</f>
        <v>0</v>
      </c>
      <c r="AH10" s="53">
        <f>IF((D10-'DanhGia-HS'!D9)&lt;&gt;0,"ER",)</f>
        <v>0</v>
      </c>
      <c r="AI10" s="53">
        <f>IF((E10-'DanhGia-HS'!E9)&lt;&gt;0,"ER",)</f>
        <v>0</v>
      </c>
      <c r="AJ10" s="53">
        <f>IF((F10-'DanhGia-HS'!F9)&lt;&gt;0,"ER",)</f>
        <v>0</v>
      </c>
      <c r="AK10" s="53">
        <f>IF((G10-'DanhGia-HS'!G9)&lt;&gt;0,"ER",)</f>
        <v>0</v>
      </c>
      <c r="AL10" s="115">
        <f>IF((H10-'DanhGia-HS'!H9)&lt;&gt;0,"ER",)</f>
        <v>0</v>
      </c>
      <c r="AM10" s="104">
        <f>IF((I10-'DanhGia-HS'!I9)&lt;&gt;0,"ER",)</f>
        <v>0</v>
      </c>
      <c r="AN10" s="53">
        <f>IF((J10-'DanhGia-HS'!J9)&lt;&gt;0,"ER",)</f>
        <v>0</v>
      </c>
      <c r="AO10" s="53">
        <f>IF((K10-'DanhGia-HS'!K9)&lt;&gt;0,"ER",)</f>
        <v>0</v>
      </c>
      <c r="AP10" s="53">
        <f>IF((L10-'DanhGia-HS'!L9)&lt;&gt;0,"ER",)</f>
        <v>0</v>
      </c>
      <c r="AQ10" s="53">
        <f>IF((M10-'DanhGia-HS'!M9)&lt;&gt;0,"ER",)</f>
        <v>0</v>
      </c>
      <c r="AR10" s="115">
        <f>IF((N10-'DanhGia-HS'!N9)&lt;&gt;0,"ER",)</f>
        <v>0</v>
      </c>
      <c r="AS10" s="104">
        <f>IF((O10-'DanhGia-HS'!O9)&lt;&gt;0,"ER",)</f>
        <v>0</v>
      </c>
      <c r="AT10" s="53">
        <f>IF((P10-'DanhGia-HS'!P9)&lt;&gt;0,"ER",)</f>
        <v>0</v>
      </c>
      <c r="AU10" s="53">
        <f>IF((Q10-'DanhGia-HS'!Q9)&lt;&gt;0,"ER",)</f>
        <v>0</v>
      </c>
      <c r="AV10" s="53">
        <f>IF((R10-'DanhGia-HS'!R9)&lt;&gt;0,"ER",)</f>
        <v>0</v>
      </c>
      <c r="AW10" s="53">
        <f>IF((S10-'DanhGia-HS'!S9)&lt;&gt;0,"ER",)</f>
        <v>0</v>
      </c>
      <c r="AX10" s="115">
        <f>IF((T10-'DanhGia-HS'!T9)&lt;&gt;0,"ER",)</f>
        <v>0</v>
      </c>
      <c r="AY10" s="104">
        <f>IF((U10-'DanhGia-HS'!U9)&lt;&gt;0,"ER",)</f>
        <v>0</v>
      </c>
      <c r="AZ10" s="53">
        <f>IF((V10-'DanhGia-HS'!V9)&lt;&gt;0,"ER",)</f>
        <v>0</v>
      </c>
      <c r="BA10" s="53">
        <f>IF((W10-'DanhGia-HS'!W9)&lt;&gt;0,"ER",)</f>
        <v>0</v>
      </c>
      <c r="BB10" s="53">
        <f>IF((X10-'DanhGia-HS'!X9)&lt;&gt;0,"ER",)</f>
        <v>0</v>
      </c>
      <c r="BC10" s="53">
        <f>IF((Y10-'DanhGia-HS'!Y9)&lt;&gt;0,"ER",)</f>
        <v>0</v>
      </c>
      <c r="BD10" s="115">
        <f>IF((Z10-'DanhGia-HS'!Z9)&lt;&gt;0,"ER",)</f>
        <v>0</v>
      </c>
      <c r="BE10" s="104">
        <f>IF((AA10-'DanhGia-HS'!AA9)&lt;&gt;0,"ER",)</f>
        <v>0</v>
      </c>
      <c r="BF10" s="53">
        <f>IF((AB10-'DanhGia-HS'!AB9)&lt;&gt;0,"ER",)</f>
        <v>0</v>
      </c>
      <c r="BG10" s="53">
        <f>IF((AC10-'DanhGia-HS'!AC9)&lt;&gt;0,"ER",)</f>
        <v>0</v>
      </c>
      <c r="BH10" s="53">
        <f>IF((AD10-'DanhGia-HS'!AD9)&lt;&gt;0,"ER",)</f>
        <v>0</v>
      </c>
      <c r="BI10" s="53">
        <f>IF((AE10-'DanhGia-HS'!AE9)&lt;&gt;0,"ER",)</f>
        <v>0</v>
      </c>
      <c r="BJ10" s="115">
        <f>IF((AF10-'DanhGia-HS'!AF9)&lt;&gt;0,"ER",)</f>
        <v>0</v>
      </c>
      <c r="BK10" s="61"/>
    </row>
    <row r="11" spans="1:63" ht="18" customHeight="1">
      <c r="A11" s="3" t="s">
        <v>68</v>
      </c>
      <c r="B11" s="64">
        <f aca="true" t="shared" si="1" ref="B11:B17">C11+I11+O11+U11+AA11</f>
        <v>89</v>
      </c>
      <c r="C11" s="31">
        <v>14</v>
      </c>
      <c r="D11" s="31">
        <v>12</v>
      </c>
      <c r="E11" s="31"/>
      <c r="F11" s="31"/>
      <c r="G11" s="31"/>
      <c r="H11" s="32"/>
      <c r="I11" s="31">
        <v>17</v>
      </c>
      <c r="J11" s="31">
        <v>8</v>
      </c>
      <c r="K11" s="31"/>
      <c r="L11" s="31"/>
      <c r="M11" s="31"/>
      <c r="N11" s="32"/>
      <c r="O11" s="31">
        <v>23</v>
      </c>
      <c r="P11" s="31">
        <v>18</v>
      </c>
      <c r="Q11" s="31"/>
      <c r="R11" s="31"/>
      <c r="S11" s="31"/>
      <c r="T11" s="32"/>
      <c r="U11" s="31">
        <v>21</v>
      </c>
      <c r="V11" s="31">
        <v>13</v>
      </c>
      <c r="W11" s="31"/>
      <c r="X11" s="31"/>
      <c r="Y11" s="31"/>
      <c r="Z11" s="32"/>
      <c r="AA11" s="31">
        <v>14</v>
      </c>
      <c r="AB11" s="31">
        <v>7</v>
      </c>
      <c r="AC11" s="31"/>
      <c r="AD11" s="31"/>
      <c r="AE11" s="31"/>
      <c r="AF11" s="31"/>
      <c r="AG11" s="52"/>
      <c r="AH11" s="53">
        <f aca="true" t="shared" si="2" ref="AH11:AH65">IF(D11-C11&gt;0,D11-C11,)</f>
        <v>0</v>
      </c>
      <c r="AI11" s="53">
        <f aca="true" t="shared" si="3" ref="AI11:AI65">IF(E11-C11&gt;0,E11-C11,)</f>
        <v>0</v>
      </c>
      <c r="AJ11" s="58">
        <f aca="true" t="shared" si="4" ref="AJ11:AJ65">IF((F11-MIN(D11:E11))&gt;0,F11-MIN(D11:E11),)</f>
        <v>0</v>
      </c>
      <c r="AK11" s="53">
        <f aca="true" t="shared" si="5" ref="AK11:AK65">IF(G11-C11&gt;0,G11-C11,)</f>
        <v>0</v>
      </c>
      <c r="AL11" s="54">
        <f aca="true" t="shared" si="6" ref="AL11:AL65">IF(H11-C11&gt;0,H11-C11,)</f>
        <v>0</v>
      </c>
      <c r="AM11" s="52"/>
      <c r="AN11" s="53">
        <f aca="true" t="shared" si="7" ref="AN11:AN65">IF(J11-I11&gt;0,J11-I11,)</f>
        <v>0</v>
      </c>
      <c r="AO11" s="53">
        <f aca="true" t="shared" si="8" ref="AO11:AO65">IF(K11-I11&gt;0,K11-I11,)</f>
        <v>0</v>
      </c>
      <c r="AP11" s="58">
        <f aca="true" t="shared" si="9" ref="AP11:AP65">IF((L11-MIN(J11:K11))&gt;0,L11-MIN(J11:K11),)</f>
        <v>0</v>
      </c>
      <c r="AQ11" s="53">
        <f aca="true" t="shared" si="10" ref="AQ11:AQ65">IF(M11-I11&gt;0,M11-I11,)</f>
        <v>0</v>
      </c>
      <c r="AR11" s="54">
        <f aca="true" t="shared" si="11" ref="AR11:AR65">IF(N11-I11&gt;0,N11-I11,)</f>
        <v>0</v>
      </c>
      <c r="AS11" s="52"/>
      <c r="AT11" s="53">
        <f aca="true" t="shared" si="12" ref="AT11:AT65">IF(P11-O11&gt;0,P11-O11,)</f>
        <v>0</v>
      </c>
      <c r="AU11" s="53">
        <f aca="true" t="shared" si="13" ref="AU11:AU65">IF(Q11-O11&gt;0,Q11-O11,)</f>
        <v>0</v>
      </c>
      <c r="AV11" s="58">
        <f aca="true" t="shared" si="14" ref="AV11:AV65">IF((R11-MIN(P11:Q11))&gt;0,R11-MIN(P11:Q11),)</f>
        <v>0</v>
      </c>
      <c r="AW11" s="53">
        <f aca="true" t="shared" si="15" ref="AW11:AW65">IF(S11-O11&gt;0,S11-O11,)</f>
        <v>0</v>
      </c>
      <c r="AX11" s="54">
        <f aca="true" t="shared" si="16" ref="AX11:AX65">IF(T11-O11&gt;0,T11-O11,)</f>
        <v>0</v>
      </c>
      <c r="AY11" s="52"/>
      <c r="AZ11" s="53">
        <f aca="true" t="shared" si="17" ref="AZ11:AZ65">IF(V11-U11&gt;0,V11-U11,)</f>
        <v>0</v>
      </c>
      <c r="BA11" s="53">
        <f aca="true" t="shared" si="18" ref="BA11:BA65">IF(W11-U11&gt;0,W11-U11,)</f>
        <v>0</v>
      </c>
      <c r="BB11" s="58">
        <f aca="true" t="shared" si="19" ref="BB11:BB65">IF((X11-MIN(V11:W11))&gt;0,X11-MIN(V11:W11),)</f>
        <v>0</v>
      </c>
      <c r="BC11" s="53">
        <f aca="true" t="shared" si="20" ref="BC11:BC65">IF(Y11-U11&gt;0,Y11-U11,)</f>
        <v>0</v>
      </c>
      <c r="BD11" s="54">
        <f aca="true" t="shared" si="21" ref="BD11:BD65">IF(Z11-U11&gt;0,Z11-U11,)</f>
        <v>0</v>
      </c>
      <c r="BE11" s="52"/>
      <c r="BF11" s="53">
        <f aca="true" t="shared" si="22" ref="BF11:BF65">IF(AB11-AA11&gt;0,AB11-AA11,)</f>
        <v>0</v>
      </c>
      <c r="BG11" s="53">
        <f aca="true" t="shared" si="23" ref="BG11:BG65">IF(AC11-AA11&gt;0,AC11-AA11,)</f>
        <v>0</v>
      </c>
      <c r="BH11" s="53">
        <f aca="true" t="shared" si="24" ref="BH11:BH65">IF((AD11-AA11)&gt;0,AD11-AA11,IF((AD11-AB11)&gt;0,AD11-AB11,))</f>
        <v>0</v>
      </c>
      <c r="BI11" s="53">
        <f aca="true" t="shared" si="25" ref="BI11:BI65">IF(AE11-AA11&gt;0,AE11-AA11,)</f>
        <v>0</v>
      </c>
      <c r="BJ11" s="54">
        <f aca="true" t="shared" si="26" ref="BJ11:BJ65">IF(AF11-AA11&gt;0,AF11-AA11,)</f>
        <v>0</v>
      </c>
      <c r="BK11" s="61">
        <f>IF(COUNTIF(C11:AF11,"*")&lt;&gt;0,"Er",)</f>
        <v>0</v>
      </c>
    </row>
    <row r="12" spans="1:63" ht="18" customHeight="1">
      <c r="A12" s="3" t="s">
        <v>69</v>
      </c>
      <c r="B12" s="64">
        <f t="shared" si="1"/>
        <v>176</v>
      </c>
      <c r="C12" s="31">
        <v>43</v>
      </c>
      <c r="D12" s="31">
        <v>23</v>
      </c>
      <c r="E12" s="31"/>
      <c r="F12" s="31"/>
      <c r="G12" s="31"/>
      <c r="H12" s="32"/>
      <c r="I12" s="31">
        <v>39</v>
      </c>
      <c r="J12" s="31">
        <v>22</v>
      </c>
      <c r="K12" s="31"/>
      <c r="L12" s="31"/>
      <c r="M12" s="31"/>
      <c r="N12" s="32"/>
      <c r="O12" s="31">
        <v>42</v>
      </c>
      <c r="P12" s="31">
        <v>24</v>
      </c>
      <c r="Q12" s="31"/>
      <c r="R12" s="31"/>
      <c r="S12" s="31"/>
      <c r="T12" s="32"/>
      <c r="U12" s="31">
        <v>30</v>
      </c>
      <c r="V12" s="31">
        <v>16</v>
      </c>
      <c r="W12" s="31"/>
      <c r="X12" s="31"/>
      <c r="Y12" s="31"/>
      <c r="Z12" s="32"/>
      <c r="AA12" s="31">
        <v>22</v>
      </c>
      <c r="AB12" s="31">
        <v>12</v>
      </c>
      <c r="AC12" s="31"/>
      <c r="AD12" s="31"/>
      <c r="AE12" s="31"/>
      <c r="AF12" s="31"/>
      <c r="AG12" s="52"/>
      <c r="AH12" s="53">
        <f t="shared" si="2"/>
        <v>0</v>
      </c>
      <c r="AI12" s="53">
        <f t="shared" si="3"/>
        <v>0</v>
      </c>
      <c r="AJ12" s="58">
        <f t="shared" si="4"/>
        <v>0</v>
      </c>
      <c r="AK12" s="53">
        <f t="shared" si="5"/>
        <v>0</v>
      </c>
      <c r="AL12" s="54">
        <f t="shared" si="6"/>
        <v>0</v>
      </c>
      <c r="AM12" s="52"/>
      <c r="AN12" s="53">
        <f t="shared" si="7"/>
        <v>0</v>
      </c>
      <c r="AO12" s="53">
        <f t="shared" si="8"/>
        <v>0</v>
      </c>
      <c r="AP12" s="58">
        <f t="shared" si="9"/>
        <v>0</v>
      </c>
      <c r="AQ12" s="53">
        <f t="shared" si="10"/>
        <v>0</v>
      </c>
      <c r="AR12" s="54">
        <f t="shared" si="11"/>
        <v>0</v>
      </c>
      <c r="AS12" s="52"/>
      <c r="AT12" s="53">
        <f t="shared" si="12"/>
        <v>0</v>
      </c>
      <c r="AU12" s="53">
        <f t="shared" si="13"/>
        <v>0</v>
      </c>
      <c r="AV12" s="58">
        <f t="shared" si="14"/>
        <v>0</v>
      </c>
      <c r="AW12" s="53">
        <f t="shared" si="15"/>
        <v>0</v>
      </c>
      <c r="AX12" s="54">
        <f t="shared" si="16"/>
        <v>0</v>
      </c>
      <c r="AY12" s="52"/>
      <c r="AZ12" s="53">
        <f t="shared" si="17"/>
        <v>0</v>
      </c>
      <c r="BA12" s="53">
        <f t="shared" si="18"/>
        <v>0</v>
      </c>
      <c r="BB12" s="58">
        <f t="shared" si="19"/>
        <v>0</v>
      </c>
      <c r="BC12" s="53">
        <f t="shared" si="20"/>
        <v>0</v>
      </c>
      <c r="BD12" s="54">
        <f t="shared" si="21"/>
        <v>0</v>
      </c>
      <c r="BE12" s="52"/>
      <c r="BF12" s="53">
        <f t="shared" si="22"/>
        <v>0</v>
      </c>
      <c r="BG12" s="53">
        <f t="shared" si="23"/>
        <v>0</v>
      </c>
      <c r="BH12" s="53">
        <f t="shared" si="24"/>
        <v>0</v>
      </c>
      <c r="BI12" s="53">
        <f t="shared" si="25"/>
        <v>0</v>
      </c>
      <c r="BJ12" s="54">
        <f t="shared" si="26"/>
        <v>0</v>
      </c>
      <c r="BK12" s="61">
        <f aca="true" t="shared" si="27" ref="BK12:BK65">IF(COUNTIF(C12:AF12,"*")&lt;&gt;0,"Er",)</f>
        <v>0</v>
      </c>
    </row>
    <row r="13" spans="1:63" ht="18" customHeight="1">
      <c r="A13" s="3" t="s">
        <v>70</v>
      </c>
      <c r="B13" s="64">
        <f t="shared" si="1"/>
        <v>131</v>
      </c>
      <c r="C13" s="31">
        <v>30</v>
      </c>
      <c r="D13" s="31">
        <v>12</v>
      </c>
      <c r="E13" s="31"/>
      <c r="F13" s="31"/>
      <c r="G13" s="31"/>
      <c r="H13" s="32"/>
      <c r="I13" s="31">
        <v>29</v>
      </c>
      <c r="J13" s="31">
        <v>10</v>
      </c>
      <c r="K13" s="31"/>
      <c r="L13" s="31"/>
      <c r="M13" s="31"/>
      <c r="N13" s="32"/>
      <c r="O13" s="31">
        <v>17</v>
      </c>
      <c r="P13" s="31">
        <v>7</v>
      </c>
      <c r="Q13" s="31"/>
      <c r="R13" s="31"/>
      <c r="S13" s="31"/>
      <c r="T13" s="32"/>
      <c r="U13" s="31">
        <v>31</v>
      </c>
      <c r="V13" s="31">
        <v>18</v>
      </c>
      <c r="W13" s="31"/>
      <c r="X13" s="31"/>
      <c r="Y13" s="31"/>
      <c r="Z13" s="32"/>
      <c r="AA13" s="31">
        <v>24</v>
      </c>
      <c r="AB13" s="31">
        <v>9</v>
      </c>
      <c r="AC13" s="31"/>
      <c r="AD13" s="31"/>
      <c r="AE13" s="31"/>
      <c r="AF13" s="31"/>
      <c r="AG13" s="52"/>
      <c r="AH13" s="53">
        <f t="shared" si="2"/>
        <v>0</v>
      </c>
      <c r="AI13" s="53">
        <f t="shared" si="3"/>
        <v>0</v>
      </c>
      <c r="AJ13" s="58">
        <f t="shared" si="4"/>
        <v>0</v>
      </c>
      <c r="AK13" s="53">
        <f t="shared" si="5"/>
        <v>0</v>
      </c>
      <c r="AL13" s="54">
        <f t="shared" si="6"/>
        <v>0</v>
      </c>
      <c r="AM13" s="52"/>
      <c r="AN13" s="53">
        <f t="shared" si="7"/>
        <v>0</v>
      </c>
      <c r="AO13" s="53">
        <f t="shared" si="8"/>
        <v>0</v>
      </c>
      <c r="AP13" s="58">
        <f t="shared" si="9"/>
        <v>0</v>
      </c>
      <c r="AQ13" s="53">
        <f t="shared" si="10"/>
        <v>0</v>
      </c>
      <c r="AR13" s="54">
        <f t="shared" si="11"/>
        <v>0</v>
      </c>
      <c r="AS13" s="52"/>
      <c r="AT13" s="53">
        <f t="shared" si="12"/>
        <v>0</v>
      </c>
      <c r="AU13" s="53">
        <f t="shared" si="13"/>
        <v>0</v>
      </c>
      <c r="AV13" s="58">
        <f t="shared" si="14"/>
        <v>0</v>
      </c>
      <c r="AW13" s="53">
        <f t="shared" si="15"/>
        <v>0</v>
      </c>
      <c r="AX13" s="54">
        <f t="shared" si="16"/>
        <v>0</v>
      </c>
      <c r="AY13" s="52"/>
      <c r="AZ13" s="53">
        <f t="shared" si="17"/>
        <v>0</v>
      </c>
      <c r="BA13" s="53">
        <f t="shared" si="18"/>
        <v>0</v>
      </c>
      <c r="BB13" s="58">
        <f t="shared" si="19"/>
        <v>0</v>
      </c>
      <c r="BC13" s="53">
        <f t="shared" si="20"/>
        <v>0</v>
      </c>
      <c r="BD13" s="54">
        <f t="shared" si="21"/>
        <v>0</v>
      </c>
      <c r="BE13" s="52"/>
      <c r="BF13" s="53">
        <f t="shared" si="22"/>
        <v>0</v>
      </c>
      <c r="BG13" s="53">
        <f t="shared" si="23"/>
        <v>0</v>
      </c>
      <c r="BH13" s="53">
        <f t="shared" si="24"/>
        <v>0</v>
      </c>
      <c r="BI13" s="53">
        <f t="shared" si="25"/>
        <v>0</v>
      </c>
      <c r="BJ13" s="54">
        <f t="shared" si="26"/>
        <v>0</v>
      </c>
      <c r="BK13" s="61">
        <f t="shared" si="27"/>
        <v>0</v>
      </c>
    </row>
    <row r="14" spans="1:63" ht="18" customHeight="1">
      <c r="A14" s="3" t="s">
        <v>71</v>
      </c>
      <c r="B14" s="64">
        <f t="shared" si="1"/>
        <v>46</v>
      </c>
      <c r="C14" s="31">
        <v>9</v>
      </c>
      <c r="D14" s="31">
        <v>1</v>
      </c>
      <c r="E14" s="31"/>
      <c r="F14" s="31"/>
      <c r="G14" s="31"/>
      <c r="H14" s="32"/>
      <c r="I14" s="31">
        <v>13</v>
      </c>
      <c r="J14" s="31">
        <v>3</v>
      </c>
      <c r="K14" s="31"/>
      <c r="L14" s="31"/>
      <c r="M14" s="31"/>
      <c r="N14" s="32"/>
      <c r="O14" s="31">
        <v>9</v>
      </c>
      <c r="P14" s="31">
        <v>2</v>
      </c>
      <c r="Q14" s="31"/>
      <c r="R14" s="31"/>
      <c r="S14" s="31"/>
      <c r="T14" s="32"/>
      <c r="U14" s="31">
        <v>9</v>
      </c>
      <c r="V14" s="31">
        <v>2</v>
      </c>
      <c r="W14" s="31"/>
      <c r="X14" s="31"/>
      <c r="Y14" s="31"/>
      <c r="Z14" s="32"/>
      <c r="AA14" s="31">
        <v>6</v>
      </c>
      <c r="AB14" s="31">
        <v>1</v>
      </c>
      <c r="AC14" s="31"/>
      <c r="AD14" s="31"/>
      <c r="AE14" s="31"/>
      <c r="AF14" s="31"/>
      <c r="AG14" s="52"/>
      <c r="AH14" s="53">
        <f t="shared" si="2"/>
        <v>0</v>
      </c>
      <c r="AI14" s="53">
        <f t="shared" si="3"/>
        <v>0</v>
      </c>
      <c r="AJ14" s="58">
        <f t="shared" si="4"/>
        <v>0</v>
      </c>
      <c r="AK14" s="53">
        <f t="shared" si="5"/>
        <v>0</v>
      </c>
      <c r="AL14" s="54">
        <f t="shared" si="6"/>
        <v>0</v>
      </c>
      <c r="AM14" s="52"/>
      <c r="AN14" s="53">
        <f t="shared" si="7"/>
        <v>0</v>
      </c>
      <c r="AO14" s="53">
        <f t="shared" si="8"/>
        <v>0</v>
      </c>
      <c r="AP14" s="58">
        <f t="shared" si="9"/>
        <v>0</v>
      </c>
      <c r="AQ14" s="53">
        <f t="shared" si="10"/>
        <v>0</v>
      </c>
      <c r="AR14" s="54">
        <f t="shared" si="11"/>
        <v>0</v>
      </c>
      <c r="AS14" s="52"/>
      <c r="AT14" s="53">
        <f t="shared" si="12"/>
        <v>0</v>
      </c>
      <c r="AU14" s="53">
        <f t="shared" si="13"/>
        <v>0</v>
      </c>
      <c r="AV14" s="58">
        <f t="shared" si="14"/>
        <v>0</v>
      </c>
      <c r="AW14" s="53">
        <f t="shared" si="15"/>
        <v>0</v>
      </c>
      <c r="AX14" s="54">
        <f t="shared" si="16"/>
        <v>0</v>
      </c>
      <c r="AY14" s="52"/>
      <c r="AZ14" s="53">
        <f t="shared" si="17"/>
        <v>0</v>
      </c>
      <c r="BA14" s="53">
        <f t="shared" si="18"/>
        <v>0</v>
      </c>
      <c r="BB14" s="58">
        <f t="shared" si="19"/>
        <v>0</v>
      </c>
      <c r="BC14" s="53">
        <f t="shared" si="20"/>
        <v>0</v>
      </c>
      <c r="BD14" s="54">
        <f t="shared" si="21"/>
        <v>0</v>
      </c>
      <c r="BE14" s="52"/>
      <c r="BF14" s="53">
        <f t="shared" si="22"/>
        <v>0</v>
      </c>
      <c r="BG14" s="53">
        <f t="shared" si="23"/>
        <v>0</v>
      </c>
      <c r="BH14" s="53">
        <f t="shared" si="24"/>
        <v>0</v>
      </c>
      <c r="BI14" s="53">
        <f t="shared" si="25"/>
        <v>0</v>
      </c>
      <c r="BJ14" s="54">
        <f t="shared" si="26"/>
        <v>0</v>
      </c>
      <c r="BK14" s="61">
        <f t="shared" si="27"/>
        <v>0</v>
      </c>
    </row>
    <row r="15" spans="1:63" ht="18" customHeight="1">
      <c r="A15" s="3" t="s">
        <v>72</v>
      </c>
      <c r="B15" s="64">
        <f t="shared" si="1"/>
        <v>27</v>
      </c>
      <c r="C15" s="31">
        <v>6</v>
      </c>
      <c r="D15" s="31">
        <v>5</v>
      </c>
      <c r="E15" s="31"/>
      <c r="F15" s="31"/>
      <c r="G15" s="31"/>
      <c r="H15" s="32"/>
      <c r="I15" s="31">
        <v>4</v>
      </c>
      <c r="J15" s="31">
        <v>1</v>
      </c>
      <c r="K15" s="31"/>
      <c r="L15" s="31"/>
      <c r="M15" s="31"/>
      <c r="N15" s="32"/>
      <c r="O15" s="31">
        <v>5</v>
      </c>
      <c r="P15" s="31">
        <v>1</v>
      </c>
      <c r="Q15" s="31"/>
      <c r="R15" s="31"/>
      <c r="S15" s="31"/>
      <c r="T15" s="32">
        <v>0</v>
      </c>
      <c r="U15" s="31">
        <v>4</v>
      </c>
      <c r="V15" s="31">
        <v>0</v>
      </c>
      <c r="W15" s="31"/>
      <c r="X15" s="31"/>
      <c r="Y15" s="31"/>
      <c r="Z15" s="32"/>
      <c r="AA15" s="31">
        <v>8</v>
      </c>
      <c r="AB15" s="31">
        <v>0</v>
      </c>
      <c r="AC15" s="31"/>
      <c r="AD15" s="31"/>
      <c r="AE15" s="31"/>
      <c r="AF15" s="31">
        <v>0</v>
      </c>
      <c r="AG15" s="52"/>
      <c r="AH15" s="53">
        <f t="shared" si="2"/>
        <v>0</v>
      </c>
      <c r="AI15" s="53">
        <f t="shared" si="3"/>
        <v>0</v>
      </c>
      <c r="AJ15" s="58">
        <f t="shared" si="4"/>
        <v>0</v>
      </c>
      <c r="AK15" s="53">
        <f t="shared" si="5"/>
        <v>0</v>
      </c>
      <c r="AL15" s="54">
        <f t="shared" si="6"/>
        <v>0</v>
      </c>
      <c r="AM15" s="52"/>
      <c r="AN15" s="53">
        <f t="shared" si="7"/>
        <v>0</v>
      </c>
      <c r="AO15" s="53">
        <f t="shared" si="8"/>
        <v>0</v>
      </c>
      <c r="AP15" s="58">
        <f t="shared" si="9"/>
        <v>0</v>
      </c>
      <c r="AQ15" s="53">
        <f t="shared" si="10"/>
        <v>0</v>
      </c>
      <c r="AR15" s="54">
        <f t="shared" si="11"/>
        <v>0</v>
      </c>
      <c r="AS15" s="52"/>
      <c r="AT15" s="53">
        <f t="shared" si="12"/>
        <v>0</v>
      </c>
      <c r="AU15" s="53">
        <f t="shared" si="13"/>
        <v>0</v>
      </c>
      <c r="AV15" s="58">
        <f t="shared" si="14"/>
        <v>0</v>
      </c>
      <c r="AW15" s="53">
        <f t="shared" si="15"/>
        <v>0</v>
      </c>
      <c r="AX15" s="54">
        <f t="shared" si="16"/>
        <v>0</v>
      </c>
      <c r="AY15" s="52"/>
      <c r="AZ15" s="53">
        <f t="shared" si="17"/>
        <v>0</v>
      </c>
      <c r="BA15" s="53">
        <f t="shared" si="18"/>
        <v>0</v>
      </c>
      <c r="BB15" s="58">
        <f t="shared" si="19"/>
        <v>0</v>
      </c>
      <c r="BC15" s="53">
        <f t="shared" si="20"/>
        <v>0</v>
      </c>
      <c r="BD15" s="54">
        <f t="shared" si="21"/>
        <v>0</v>
      </c>
      <c r="BE15" s="52"/>
      <c r="BF15" s="53">
        <f t="shared" si="22"/>
        <v>0</v>
      </c>
      <c r="BG15" s="53">
        <f t="shared" si="23"/>
        <v>0</v>
      </c>
      <c r="BH15" s="53">
        <f t="shared" si="24"/>
        <v>0</v>
      </c>
      <c r="BI15" s="53">
        <f t="shared" si="25"/>
        <v>0</v>
      </c>
      <c r="BJ15" s="54">
        <f t="shared" si="26"/>
        <v>0</v>
      </c>
      <c r="BK15" s="61">
        <f t="shared" si="27"/>
        <v>0</v>
      </c>
    </row>
    <row r="16" spans="1:63" ht="18" customHeight="1">
      <c r="A16" s="3" t="s">
        <v>73</v>
      </c>
      <c r="B16" s="64">
        <f t="shared" si="1"/>
        <v>6</v>
      </c>
      <c r="C16" s="31">
        <v>2</v>
      </c>
      <c r="D16" s="31">
        <v>0</v>
      </c>
      <c r="E16" s="31"/>
      <c r="F16" s="31"/>
      <c r="G16" s="31"/>
      <c r="H16" s="32"/>
      <c r="I16" s="31">
        <v>1</v>
      </c>
      <c r="J16" s="31">
        <v>1</v>
      </c>
      <c r="K16" s="31"/>
      <c r="L16" s="31"/>
      <c r="M16" s="31"/>
      <c r="N16" s="32"/>
      <c r="O16" s="31">
        <v>1</v>
      </c>
      <c r="P16" s="31">
        <v>0</v>
      </c>
      <c r="Q16" s="31"/>
      <c r="R16" s="31"/>
      <c r="S16" s="31"/>
      <c r="T16" s="32"/>
      <c r="U16" s="31">
        <v>2</v>
      </c>
      <c r="V16" s="31">
        <v>0</v>
      </c>
      <c r="W16" s="31"/>
      <c r="X16" s="31"/>
      <c r="Y16" s="31"/>
      <c r="Z16" s="32"/>
      <c r="AA16" s="31">
        <v>0</v>
      </c>
      <c r="AB16" s="31">
        <v>0</v>
      </c>
      <c r="AC16" s="31"/>
      <c r="AD16" s="31"/>
      <c r="AE16" s="31"/>
      <c r="AF16" s="31"/>
      <c r="AG16" s="52"/>
      <c r="AH16" s="53">
        <f t="shared" si="2"/>
        <v>0</v>
      </c>
      <c r="AI16" s="53">
        <f t="shared" si="3"/>
        <v>0</v>
      </c>
      <c r="AJ16" s="58">
        <f t="shared" si="4"/>
        <v>0</v>
      </c>
      <c r="AK16" s="53">
        <f t="shared" si="5"/>
        <v>0</v>
      </c>
      <c r="AL16" s="54">
        <f t="shared" si="6"/>
        <v>0</v>
      </c>
      <c r="AM16" s="52"/>
      <c r="AN16" s="53">
        <f t="shared" si="7"/>
        <v>0</v>
      </c>
      <c r="AO16" s="53">
        <f t="shared" si="8"/>
        <v>0</v>
      </c>
      <c r="AP16" s="58">
        <f t="shared" si="9"/>
        <v>0</v>
      </c>
      <c r="AQ16" s="53">
        <f t="shared" si="10"/>
        <v>0</v>
      </c>
      <c r="AR16" s="54">
        <f t="shared" si="11"/>
        <v>0</v>
      </c>
      <c r="AS16" s="52"/>
      <c r="AT16" s="53">
        <f t="shared" si="12"/>
        <v>0</v>
      </c>
      <c r="AU16" s="53">
        <f t="shared" si="13"/>
        <v>0</v>
      </c>
      <c r="AV16" s="58">
        <f t="shared" si="14"/>
        <v>0</v>
      </c>
      <c r="AW16" s="53">
        <f t="shared" si="15"/>
        <v>0</v>
      </c>
      <c r="AX16" s="54">
        <f t="shared" si="16"/>
        <v>0</v>
      </c>
      <c r="AY16" s="52"/>
      <c r="AZ16" s="53">
        <f t="shared" si="17"/>
        <v>0</v>
      </c>
      <c r="BA16" s="53">
        <f t="shared" si="18"/>
        <v>0</v>
      </c>
      <c r="BB16" s="58">
        <f t="shared" si="19"/>
        <v>0</v>
      </c>
      <c r="BC16" s="53">
        <f t="shared" si="20"/>
        <v>0</v>
      </c>
      <c r="BD16" s="54">
        <f t="shared" si="21"/>
        <v>0</v>
      </c>
      <c r="BE16" s="52"/>
      <c r="BF16" s="53">
        <f t="shared" si="22"/>
        <v>0</v>
      </c>
      <c r="BG16" s="53">
        <f t="shared" si="23"/>
        <v>0</v>
      </c>
      <c r="BH16" s="53">
        <f t="shared" si="24"/>
        <v>0</v>
      </c>
      <c r="BI16" s="53">
        <f t="shared" si="25"/>
        <v>0</v>
      </c>
      <c r="BJ16" s="54">
        <f t="shared" si="26"/>
        <v>0</v>
      </c>
      <c r="BK16" s="61">
        <f t="shared" si="27"/>
        <v>0</v>
      </c>
    </row>
    <row r="17" spans="1:63" ht="18" customHeight="1">
      <c r="A17" s="73" t="s">
        <v>74</v>
      </c>
      <c r="B17" s="64">
        <f t="shared" si="1"/>
        <v>1</v>
      </c>
      <c r="C17" s="74">
        <v>1</v>
      </c>
      <c r="D17" s="74">
        <v>0</v>
      </c>
      <c r="E17" s="74"/>
      <c r="F17" s="74"/>
      <c r="G17" s="74"/>
      <c r="H17" s="75"/>
      <c r="I17" s="74">
        <v>0</v>
      </c>
      <c r="J17" s="74">
        <v>0</v>
      </c>
      <c r="K17" s="74"/>
      <c r="L17" s="74"/>
      <c r="M17" s="74"/>
      <c r="N17" s="75"/>
      <c r="O17" s="74">
        <v>0</v>
      </c>
      <c r="P17" s="74">
        <v>0</v>
      </c>
      <c r="Q17" s="74"/>
      <c r="R17" s="74"/>
      <c r="S17" s="74"/>
      <c r="T17" s="75"/>
      <c r="U17" s="74">
        <v>0</v>
      </c>
      <c r="V17" s="74">
        <v>0</v>
      </c>
      <c r="W17" s="74"/>
      <c r="X17" s="74"/>
      <c r="Y17" s="74"/>
      <c r="Z17" s="75">
        <v>0</v>
      </c>
      <c r="AA17" s="74">
        <v>0</v>
      </c>
      <c r="AB17" s="74">
        <v>0</v>
      </c>
      <c r="AC17" s="74"/>
      <c r="AD17" s="74"/>
      <c r="AE17" s="74"/>
      <c r="AF17" s="74"/>
      <c r="AG17" s="52"/>
      <c r="AH17" s="53">
        <f t="shared" si="2"/>
        <v>0</v>
      </c>
      <c r="AI17" s="53">
        <f t="shared" si="3"/>
        <v>0</v>
      </c>
      <c r="AJ17" s="58">
        <f t="shared" si="4"/>
        <v>0</v>
      </c>
      <c r="AK17" s="53">
        <f t="shared" si="5"/>
        <v>0</v>
      </c>
      <c r="AL17" s="54">
        <f t="shared" si="6"/>
        <v>0</v>
      </c>
      <c r="AM17" s="52"/>
      <c r="AN17" s="53">
        <f t="shared" si="7"/>
        <v>0</v>
      </c>
      <c r="AO17" s="53">
        <f t="shared" si="8"/>
        <v>0</v>
      </c>
      <c r="AP17" s="58">
        <f t="shared" si="9"/>
        <v>0</v>
      </c>
      <c r="AQ17" s="53">
        <f t="shared" si="10"/>
        <v>0</v>
      </c>
      <c r="AR17" s="54">
        <f t="shared" si="11"/>
        <v>0</v>
      </c>
      <c r="AS17" s="52"/>
      <c r="AT17" s="53">
        <f t="shared" si="12"/>
        <v>0</v>
      </c>
      <c r="AU17" s="53">
        <f t="shared" si="13"/>
        <v>0</v>
      </c>
      <c r="AV17" s="58">
        <f t="shared" si="14"/>
        <v>0</v>
      </c>
      <c r="AW17" s="53">
        <f t="shared" si="15"/>
        <v>0</v>
      </c>
      <c r="AX17" s="54">
        <f t="shared" si="16"/>
        <v>0</v>
      </c>
      <c r="AY17" s="52"/>
      <c r="AZ17" s="53">
        <f t="shared" si="17"/>
        <v>0</v>
      </c>
      <c r="BA17" s="53">
        <f t="shared" si="18"/>
        <v>0</v>
      </c>
      <c r="BB17" s="58">
        <f t="shared" si="19"/>
        <v>0</v>
      </c>
      <c r="BC17" s="53">
        <f t="shared" si="20"/>
        <v>0</v>
      </c>
      <c r="BD17" s="54">
        <f t="shared" si="21"/>
        <v>0</v>
      </c>
      <c r="BE17" s="52"/>
      <c r="BF17" s="53">
        <f t="shared" si="22"/>
        <v>0</v>
      </c>
      <c r="BG17" s="53">
        <f t="shared" si="23"/>
        <v>0</v>
      </c>
      <c r="BH17" s="53">
        <f t="shared" si="24"/>
        <v>0</v>
      </c>
      <c r="BI17" s="53">
        <f t="shared" si="25"/>
        <v>0</v>
      </c>
      <c r="BJ17" s="54">
        <f t="shared" si="26"/>
        <v>0</v>
      </c>
      <c r="BK17" s="61">
        <f t="shared" si="27"/>
        <v>0</v>
      </c>
    </row>
    <row r="18" spans="1:63" ht="18" customHeight="1">
      <c r="A18" s="4" t="s">
        <v>50</v>
      </c>
      <c r="B18" s="63">
        <f>C18+I18+O18+U18+AA18</f>
        <v>476</v>
      </c>
      <c r="C18" s="34">
        <f>SUM(C19:C25)</f>
        <v>105</v>
      </c>
      <c r="D18" s="34">
        <f aca="true" t="shared" si="28" ref="D18:AF18">SUM(D19:D25)</f>
        <v>53</v>
      </c>
      <c r="E18" s="34">
        <f t="shared" si="28"/>
        <v>0</v>
      </c>
      <c r="F18" s="34">
        <f t="shared" si="28"/>
        <v>0</v>
      </c>
      <c r="G18" s="34">
        <f t="shared" si="28"/>
        <v>0</v>
      </c>
      <c r="H18" s="34">
        <f t="shared" si="28"/>
        <v>0</v>
      </c>
      <c r="I18" s="34">
        <f t="shared" si="28"/>
        <v>103</v>
      </c>
      <c r="J18" s="34">
        <f t="shared" si="28"/>
        <v>45</v>
      </c>
      <c r="K18" s="34">
        <f t="shared" si="28"/>
        <v>0</v>
      </c>
      <c r="L18" s="34">
        <f t="shared" si="28"/>
        <v>0</v>
      </c>
      <c r="M18" s="34">
        <f t="shared" si="28"/>
        <v>0</v>
      </c>
      <c r="N18" s="34">
        <f t="shared" si="28"/>
        <v>0</v>
      </c>
      <c r="O18" s="34">
        <f t="shared" si="28"/>
        <v>97</v>
      </c>
      <c r="P18" s="34">
        <f t="shared" si="28"/>
        <v>52</v>
      </c>
      <c r="Q18" s="34">
        <f t="shared" si="28"/>
        <v>0</v>
      </c>
      <c r="R18" s="34">
        <f t="shared" si="28"/>
        <v>0</v>
      </c>
      <c r="S18" s="34">
        <f t="shared" si="28"/>
        <v>0</v>
      </c>
      <c r="T18" s="34">
        <f t="shared" si="28"/>
        <v>0</v>
      </c>
      <c r="U18" s="34">
        <f t="shared" si="28"/>
        <v>97</v>
      </c>
      <c r="V18" s="34">
        <f t="shared" si="28"/>
        <v>49</v>
      </c>
      <c r="W18" s="34">
        <f t="shared" si="28"/>
        <v>0</v>
      </c>
      <c r="X18" s="34">
        <f t="shared" si="28"/>
        <v>0</v>
      </c>
      <c r="Y18" s="34">
        <f t="shared" si="28"/>
        <v>0</v>
      </c>
      <c r="Z18" s="34">
        <f t="shared" si="28"/>
        <v>0</v>
      </c>
      <c r="AA18" s="34">
        <f t="shared" si="28"/>
        <v>74</v>
      </c>
      <c r="AB18" s="34">
        <f t="shared" si="28"/>
        <v>29</v>
      </c>
      <c r="AC18" s="34">
        <f t="shared" si="28"/>
        <v>0</v>
      </c>
      <c r="AD18" s="34">
        <f t="shared" si="28"/>
        <v>0</v>
      </c>
      <c r="AE18" s="34">
        <f t="shared" si="28"/>
        <v>0</v>
      </c>
      <c r="AF18" s="34">
        <f t="shared" si="28"/>
        <v>0</v>
      </c>
      <c r="AG18" s="52"/>
      <c r="AH18" s="53">
        <f t="shared" si="2"/>
        <v>0</v>
      </c>
      <c r="AI18" s="53">
        <f t="shared" si="3"/>
        <v>0</v>
      </c>
      <c r="AJ18" s="58">
        <f t="shared" si="4"/>
        <v>0</v>
      </c>
      <c r="AK18" s="53">
        <f t="shared" si="5"/>
        <v>0</v>
      </c>
      <c r="AL18" s="54">
        <f t="shared" si="6"/>
        <v>0</v>
      </c>
      <c r="AM18" s="52"/>
      <c r="AN18" s="53">
        <f t="shared" si="7"/>
        <v>0</v>
      </c>
      <c r="AO18" s="53">
        <f t="shared" si="8"/>
        <v>0</v>
      </c>
      <c r="AP18" s="58">
        <f t="shared" si="9"/>
        <v>0</v>
      </c>
      <c r="AQ18" s="53">
        <f t="shared" si="10"/>
        <v>0</v>
      </c>
      <c r="AR18" s="54">
        <f t="shared" si="11"/>
        <v>0</v>
      </c>
      <c r="AS18" s="52"/>
      <c r="AT18" s="53">
        <f t="shared" si="12"/>
        <v>0</v>
      </c>
      <c r="AU18" s="53">
        <f t="shared" si="13"/>
        <v>0</v>
      </c>
      <c r="AV18" s="58">
        <f t="shared" si="14"/>
        <v>0</v>
      </c>
      <c r="AW18" s="53">
        <f t="shared" si="15"/>
        <v>0</v>
      </c>
      <c r="AX18" s="54">
        <f t="shared" si="16"/>
        <v>0</v>
      </c>
      <c r="AY18" s="52"/>
      <c r="AZ18" s="53">
        <f t="shared" si="17"/>
        <v>0</v>
      </c>
      <c r="BA18" s="53">
        <f t="shared" si="18"/>
        <v>0</v>
      </c>
      <c r="BB18" s="58">
        <f t="shared" si="19"/>
        <v>0</v>
      </c>
      <c r="BC18" s="53">
        <f t="shared" si="20"/>
        <v>0</v>
      </c>
      <c r="BD18" s="54">
        <f t="shared" si="21"/>
        <v>0</v>
      </c>
      <c r="BE18" s="52"/>
      <c r="BF18" s="53">
        <f t="shared" si="22"/>
        <v>0</v>
      </c>
      <c r="BG18" s="53">
        <f t="shared" si="23"/>
        <v>0</v>
      </c>
      <c r="BH18" s="53">
        <f t="shared" si="24"/>
        <v>0</v>
      </c>
      <c r="BI18" s="53">
        <f t="shared" si="25"/>
        <v>0</v>
      </c>
      <c r="BJ18" s="54">
        <f t="shared" si="26"/>
        <v>0</v>
      </c>
      <c r="BK18" s="61">
        <f t="shared" si="27"/>
        <v>0</v>
      </c>
    </row>
    <row r="19" spans="1:63" ht="18" customHeight="1">
      <c r="A19" s="3" t="s">
        <v>68</v>
      </c>
      <c r="B19" s="64">
        <f aca="true" t="shared" si="29" ref="B19:B25">C19+I19+O19+U19+AA19</f>
        <v>100</v>
      </c>
      <c r="C19" s="31">
        <v>24</v>
      </c>
      <c r="D19" s="31">
        <v>15</v>
      </c>
      <c r="E19" s="31"/>
      <c r="F19" s="31"/>
      <c r="G19" s="31"/>
      <c r="H19" s="32"/>
      <c r="I19" s="31">
        <v>27</v>
      </c>
      <c r="J19" s="31">
        <v>13</v>
      </c>
      <c r="K19" s="31"/>
      <c r="L19" s="31"/>
      <c r="M19" s="31"/>
      <c r="N19" s="32"/>
      <c r="O19" s="31">
        <v>15</v>
      </c>
      <c r="P19" s="31">
        <v>11</v>
      </c>
      <c r="Q19" s="31"/>
      <c r="R19" s="31"/>
      <c r="S19" s="31"/>
      <c r="T19" s="32"/>
      <c r="U19" s="31">
        <v>17</v>
      </c>
      <c r="V19" s="31">
        <v>11</v>
      </c>
      <c r="W19" s="31"/>
      <c r="X19" s="31"/>
      <c r="Y19" s="31"/>
      <c r="Z19" s="32"/>
      <c r="AA19" s="31">
        <v>17</v>
      </c>
      <c r="AB19" s="31">
        <v>7</v>
      </c>
      <c r="AC19" s="31"/>
      <c r="AD19" s="31"/>
      <c r="AE19" s="31"/>
      <c r="AF19" s="31"/>
      <c r="AG19" s="52"/>
      <c r="AH19" s="53">
        <f t="shared" si="2"/>
        <v>0</v>
      </c>
      <c r="AI19" s="53">
        <f t="shared" si="3"/>
        <v>0</v>
      </c>
      <c r="AJ19" s="58">
        <f t="shared" si="4"/>
        <v>0</v>
      </c>
      <c r="AK19" s="53">
        <f t="shared" si="5"/>
        <v>0</v>
      </c>
      <c r="AL19" s="54">
        <f t="shared" si="6"/>
        <v>0</v>
      </c>
      <c r="AM19" s="52"/>
      <c r="AN19" s="53">
        <f t="shared" si="7"/>
        <v>0</v>
      </c>
      <c r="AO19" s="53">
        <f t="shared" si="8"/>
        <v>0</v>
      </c>
      <c r="AP19" s="58">
        <f t="shared" si="9"/>
        <v>0</v>
      </c>
      <c r="AQ19" s="53">
        <f t="shared" si="10"/>
        <v>0</v>
      </c>
      <c r="AR19" s="54">
        <f t="shared" si="11"/>
        <v>0</v>
      </c>
      <c r="AS19" s="52"/>
      <c r="AT19" s="53">
        <f t="shared" si="12"/>
        <v>0</v>
      </c>
      <c r="AU19" s="53">
        <f t="shared" si="13"/>
        <v>0</v>
      </c>
      <c r="AV19" s="58">
        <f t="shared" si="14"/>
        <v>0</v>
      </c>
      <c r="AW19" s="53">
        <f t="shared" si="15"/>
        <v>0</v>
      </c>
      <c r="AX19" s="54">
        <f t="shared" si="16"/>
        <v>0</v>
      </c>
      <c r="AY19" s="52"/>
      <c r="AZ19" s="53">
        <f t="shared" si="17"/>
        <v>0</v>
      </c>
      <c r="BA19" s="53">
        <f t="shared" si="18"/>
        <v>0</v>
      </c>
      <c r="BB19" s="58">
        <f t="shared" si="19"/>
        <v>0</v>
      </c>
      <c r="BC19" s="53">
        <f t="shared" si="20"/>
        <v>0</v>
      </c>
      <c r="BD19" s="54">
        <f t="shared" si="21"/>
        <v>0</v>
      </c>
      <c r="BE19" s="52"/>
      <c r="BF19" s="53">
        <f t="shared" si="22"/>
        <v>0</v>
      </c>
      <c r="BG19" s="53">
        <f t="shared" si="23"/>
        <v>0</v>
      </c>
      <c r="BH19" s="53">
        <f t="shared" si="24"/>
        <v>0</v>
      </c>
      <c r="BI19" s="53">
        <f t="shared" si="25"/>
        <v>0</v>
      </c>
      <c r="BJ19" s="54">
        <f t="shared" si="26"/>
        <v>0</v>
      </c>
      <c r="BK19" s="61">
        <f t="shared" si="27"/>
        <v>0</v>
      </c>
    </row>
    <row r="20" spans="1:63" ht="18" customHeight="1">
      <c r="A20" s="3" t="s">
        <v>69</v>
      </c>
      <c r="B20" s="64">
        <f t="shared" si="29"/>
        <v>194</v>
      </c>
      <c r="C20" s="31">
        <v>52</v>
      </c>
      <c r="D20" s="31">
        <v>26</v>
      </c>
      <c r="E20" s="31"/>
      <c r="F20" s="31"/>
      <c r="G20" s="31"/>
      <c r="H20" s="32"/>
      <c r="I20" s="31">
        <v>38</v>
      </c>
      <c r="J20" s="31">
        <v>17</v>
      </c>
      <c r="K20" s="31"/>
      <c r="L20" s="31"/>
      <c r="M20" s="31"/>
      <c r="N20" s="32"/>
      <c r="O20" s="31">
        <v>43</v>
      </c>
      <c r="P20" s="31">
        <v>27</v>
      </c>
      <c r="Q20" s="31"/>
      <c r="R20" s="31"/>
      <c r="S20" s="31"/>
      <c r="T20" s="32"/>
      <c r="U20" s="31">
        <v>37</v>
      </c>
      <c r="V20" s="31">
        <v>21</v>
      </c>
      <c r="W20" s="31"/>
      <c r="X20" s="31"/>
      <c r="Y20" s="31"/>
      <c r="Z20" s="32"/>
      <c r="AA20" s="31">
        <v>24</v>
      </c>
      <c r="AB20" s="31">
        <v>11</v>
      </c>
      <c r="AC20" s="31"/>
      <c r="AD20" s="31"/>
      <c r="AE20" s="31"/>
      <c r="AF20" s="31"/>
      <c r="AG20" s="52"/>
      <c r="AH20" s="53">
        <f t="shared" si="2"/>
        <v>0</v>
      </c>
      <c r="AI20" s="53">
        <f t="shared" si="3"/>
        <v>0</v>
      </c>
      <c r="AJ20" s="58">
        <f t="shared" si="4"/>
        <v>0</v>
      </c>
      <c r="AK20" s="53">
        <f t="shared" si="5"/>
        <v>0</v>
      </c>
      <c r="AL20" s="54">
        <f t="shared" si="6"/>
        <v>0</v>
      </c>
      <c r="AM20" s="52"/>
      <c r="AN20" s="53">
        <f t="shared" si="7"/>
        <v>0</v>
      </c>
      <c r="AO20" s="53">
        <f t="shared" si="8"/>
        <v>0</v>
      </c>
      <c r="AP20" s="58">
        <f t="shared" si="9"/>
        <v>0</v>
      </c>
      <c r="AQ20" s="53">
        <f t="shared" si="10"/>
        <v>0</v>
      </c>
      <c r="AR20" s="54">
        <f t="shared" si="11"/>
        <v>0</v>
      </c>
      <c r="AS20" s="52"/>
      <c r="AT20" s="53">
        <f t="shared" si="12"/>
        <v>0</v>
      </c>
      <c r="AU20" s="53">
        <f t="shared" si="13"/>
        <v>0</v>
      </c>
      <c r="AV20" s="58">
        <f t="shared" si="14"/>
        <v>0</v>
      </c>
      <c r="AW20" s="53">
        <f t="shared" si="15"/>
        <v>0</v>
      </c>
      <c r="AX20" s="54">
        <f t="shared" si="16"/>
        <v>0</v>
      </c>
      <c r="AY20" s="52"/>
      <c r="AZ20" s="53">
        <f t="shared" si="17"/>
        <v>0</v>
      </c>
      <c r="BA20" s="53">
        <f t="shared" si="18"/>
        <v>0</v>
      </c>
      <c r="BB20" s="58">
        <f t="shared" si="19"/>
        <v>0</v>
      </c>
      <c r="BC20" s="53">
        <f t="shared" si="20"/>
        <v>0</v>
      </c>
      <c r="BD20" s="54">
        <f t="shared" si="21"/>
        <v>0</v>
      </c>
      <c r="BE20" s="52"/>
      <c r="BF20" s="53">
        <f t="shared" si="22"/>
        <v>0</v>
      </c>
      <c r="BG20" s="53">
        <f t="shared" si="23"/>
        <v>0</v>
      </c>
      <c r="BH20" s="53">
        <f t="shared" si="24"/>
        <v>0</v>
      </c>
      <c r="BI20" s="53">
        <f t="shared" si="25"/>
        <v>0</v>
      </c>
      <c r="BJ20" s="54">
        <f t="shared" si="26"/>
        <v>0</v>
      </c>
      <c r="BK20" s="61">
        <f t="shared" si="27"/>
        <v>0</v>
      </c>
    </row>
    <row r="21" spans="1:63" ht="18" customHeight="1">
      <c r="A21" s="3" t="s">
        <v>70</v>
      </c>
      <c r="B21" s="64">
        <f t="shared" si="29"/>
        <v>91</v>
      </c>
      <c r="C21" s="31">
        <v>22</v>
      </c>
      <c r="D21" s="31">
        <v>8</v>
      </c>
      <c r="E21" s="31"/>
      <c r="F21" s="31"/>
      <c r="G21" s="31"/>
      <c r="H21" s="32"/>
      <c r="I21" s="31">
        <v>21</v>
      </c>
      <c r="J21" s="31">
        <v>9</v>
      </c>
      <c r="K21" s="31"/>
      <c r="L21" s="31"/>
      <c r="M21" s="31"/>
      <c r="N21" s="32"/>
      <c r="O21" s="31">
        <v>20</v>
      </c>
      <c r="P21" s="31">
        <v>7</v>
      </c>
      <c r="Q21" s="31"/>
      <c r="R21" s="31"/>
      <c r="S21" s="31"/>
      <c r="T21" s="32"/>
      <c r="U21" s="31">
        <v>16</v>
      </c>
      <c r="V21" s="31">
        <v>8</v>
      </c>
      <c r="W21" s="31"/>
      <c r="X21" s="31"/>
      <c r="Y21" s="31"/>
      <c r="Z21" s="32"/>
      <c r="AA21" s="31">
        <v>12</v>
      </c>
      <c r="AB21" s="31">
        <v>6</v>
      </c>
      <c r="AC21" s="31"/>
      <c r="AD21" s="31"/>
      <c r="AE21" s="31"/>
      <c r="AF21" s="31"/>
      <c r="AG21" s="52"/>
      <c r="AH21" s="53">
        <f t="shared" si="2"/>
        <v>0</v>
      </c>
      <c r="AI21" s="53">
        <f t="shared" si="3"/>
        <v>0</v>
      </c>
      <c r="AJ21" s="58">
        <f t="shared" si="4"/>
        <v>0</v>
      </c>
      <c r="AK21" s="53">
        <f t="shared" si="5"/>
        <v>0</v>
      </c>
      <c r="AL21" s="54">
        <f t="shared" si="6"/>
        <v>0</v>
      </c>
      <c r="AM21" s="52"/>
      <c r="AN21" s="53">
        <f t="shared" si="7"/>
        <v>0</v>
      </c>
      <c r="AO21" s="53">
        <f t="shared" si="8"/>
        <v>0</v>
      </c>
      <c r="AP21" s="58">
        <f t="shared" si="9"/>
        <v>0</v>
      </c>
      <c r="AQ21" s="53">
        <f t="shared" si="10"/>
        <v>0</v>
      </c>
      <c r="AR21" s="54">
        <f t="shared" si="11"/>
        <v>0</v>
      </c>
      <c r="AS21" s="52"/>
      <c r="AT21" s="53">
        <f t="shared" si="12"/>
        <v>0</v>
      </c>
      <c r="AU21" s="53">
        <f t="shared" si="13"/>
        <v>0</v>
      </c>
      <c r="AV21" s="58">
        <f t="shared" si="14"/>
        <v>0</v>
      </c>
      <c r="AW21" s="53">
        <f t="shared" si="15"/>
        <v>0</v>
      </c>
      <c r="AX21" s="54">
        <f t="shared" si="16"/>
        <v>0</v>
      </c>
      <c r="AY21" s="52"/>
      <c r="AZ21" s="53">
        <f t="shared" si="17"/>
        <v>0</v>
      </c>
      <c r="BA21" s="53">
        <f t="shared" si="18"/>
        <v>0</v>
      </c>
      <c r="BB21" s="58">
        <f t="shared" si="19"/>
        <v>0</v>
      </c>
      <c r="BC21" s="53">
        <f t="shared" si="20"/>
        <v>0</v>
      </c>
      <c r="BD21" s="54">
        <f t="shared" si="21"/>
        <v>0</v>
      </c>
      <c r="BE21" s="52"/>
      <c r="BF21" s="53">
        <f t="shared" si="22"/>
        <v>0</v>
      </c>
      <c r="BG21" s="53">
        <f t="shared" si="23"/>
        <v>0</v>
      </c>
      <c r="BH21" s="53">
        <f t="shared" si="24"/>
        <v>0</v>
      </c>
      <c r="BI21" s="53">
        <f t="shared" si="25"/>
        <v>0</v>
      </c>
      <c r="BJ21" s="54">
        <f t="shared" si="26"/>
        <v>0</v>
      </c>
      <c r="BK21" s="61">
        <f t="shared" si="27"/>
        <v>0</v>
      </c>
    </row>
    <row r="22" spans="1:63" ht="18" customHeight="1">
      <c r="A22" s="3" t="s">
        <v>71</v>
      </c>
      <c r="B22" s="64">
        <f t="shared" si="29"/>
        <v>49</v>
      </c>
      <c r="C22" s="31">
        <v>3</v>
      </c>
      <c r="D22" s="31">
        <v>2</v>
      </c>
      <c r="E22" s="31"/>
      <c r="F22" s="31"/>
      <c r="G22" s="31"/>
      <c r="H22" s="32"/>
      <c r="I22" s="31">
        <v>8</v>
      </c>
      <c r="J22" s="31">
        <v>1</v>
      </c>
      <c r="K22" s="31"/>
      <c r="L22" s="31"/>
      <c r="M22" s="31"/>
      <c r="N22" s="32"/>
      <c r="O22" s="31">
        <v>11</v>
      </c>
      <c r="P22" s="31">
        <v>6</v>
      </c>
      <c r="Q22" s="31"/>
      <c r="R22" s="31"/>
      <c r="S22" s="31"/>
      <c r="T22" s="32">
        <v>0</v>
      </c>
      <c r="U22" s="31">
        <v>15</v>
      </c>
      <c r="V22" s="31">
        <v>6</v>
      </c>
      <c r="W22" s="31"/>
      <c r="X22" s="31"/>
      <c r="Y22" s="31"/>
      <c r="Z22" s="32"/>
      <c r="AA22" s="31">
        <v>12</v>
      </c>
      <c r="AB22" s="31">
        <v>3</v>
      </c>
      <c r="AC22" s="31"/>
      <c r="AD22" s="31"/>
      <c r="AE22" s="31"/>
      <c r="AF22" s="31">
        <v>0</v>
      </c>
      <c r="AG22" s="52"/>
      <c r="AH22" s="53">
        <f t="shared" si="2"/>
        <v>0</v>
      </c>
      <c r="AI22" s="53">
        <f t="shared" si="3"/>
        <v>0</v>
      </c>
      <c r="AJ22" s="58">
        <f t="shared" si="4"/>
        <v>0</v>
      </c>
      <c r="AK22" s="53">
        <f t="shared" si="5"/>
        <v>0</v>
      </c>
      <c r="AL22" s="54">
        <f t="shared" si="6"/>
        <v>0</v>
      </c>
      <c r="AM22" s="52"/>
      <c r="AN22" s="53">
        <f t="shared" si="7"/>
        <v>0</v>
      </c>
      <c r="AO22" s="53">
        <f t="shared" si="8"/>
        <v>0</v>
      </c>
      <c r="AP22" s="58">
        <f t="shared" si="9"/>
        <v>0</v>
      </c>
      <c r="AQ22" s="53">
        <f t="shared" si="10"/>
        <v>0</v>
      </c>
      <c r="AR22" s="54">
        <f t="shared" si="11"/>
        <v>0</v>
      </c>
      <c r="AS22" s="52"/>
      <c r="AT22" s="53">
        <f t="shared" si="12"/>
        <v>0</v>
      </c>
      <c r="AU22" s="53">
        <f t="shared" si="13"/>
        <v>0</v>
      </c>
      <c r="AV22" s="58">
        <f t="shared" si="14"/>
        <v>0</v>
      </c>
      <c r="AW22" s="53">
        <f t="shared" si="15"/>
        <v>0</v>
      </c>
      <c r="AX22" s="54">
        <f t="shared" si="16"/>
        <v>0</v>
      </c>
      <c r="AY22" s="52"/>
      <c r="AZ22" s="53">
        <f t="shared" si="17"/>
        <v>0</v>
      </c>
      <c r="BA22" s="53">
        <f t="shared" si="18"/>
        <v>0</v>
      </c>
      <c r="BB22" s="58">
        <f t="shared" si="19"/>
        <v>0</v>
      </c>
      <c r="BC22" s="53">
        <f t="shared" si="20"/>
        <v>0</v>
      </c>
      <c r="BD22" s="54">
        <f t="shared" si="21"/>
        <v>0</v>
      </c>
      <c r="BE22" s="52"/>
      <c r="BF22" s="53">
        <f t="shared" si="22"/>
        <v>0</v>
      </c>
      <c r="BG22" s="53">
        <f t="shared" si="23"/>
        <v>0</v>
      </c>
      <c r="BH22" s="53">
        <f t="shared" si="24"/>
        <v>0</v>
      </c>
      <c r="BI22" s="53">
        <f t="shared" si="25"/>
        <v>0</v>
      </c>
      <c r="BJ22" s="54">
        <f t="shared" si="26"/>
        <v>0</v>
      </c>
      <c r="BK22" s="61">
        <f t="shared" si="27"/>
        <v>0</v>
      </c>
    </row>
    <row r="23" spans="1:63" ht="18" customHeight="1">
      <c r="A23" s="3" t="s">
        <v>72</v>
      </c>
      <c r="B23" s="64">
        <f t="shared" si="29"/>
        <v>25</v>
      </c>
      <c r="C23" s="31">
        <v>2</v>
      </c>
      <c r="D23" s="31">
        <v>2</v>
      </c>
      <c r="E23" s="31"/>
      <c r="F23" s="31"/>
      <c r="G23" s="31"/>
      <c r="H23" s="32"/>
      <c r="I23" s="31">
        <v>7</v>
      </c>
      <c r="J23" s="31">
        <v>4</v>
      </c>
      <c r="K23" s="31"/>
      <c r="L23" s="31"/>
      <c r="M23" s="31"/>
      <c r="N23" s="32"/>
      <c r="O23" s="31">
        <v>5</v>
      </c>
      <c r="P23" s="31">
        <v>1</v>
      </c>
      <c r="Q23" s="31"/>
      <c r="R23" s="31"/>
      <c r="S23" s="31"/>
      <c r="T23" s="32"/>
      <c r="U23" s="31">
        <v>7</v>
      </c>
      <c r="V23" s="31">
        <v>2</v>
      </c>
      <c r="W23" s="31"/>
      <c r="X23" s="31"/>
      <c r="Y23" s="31"/>
      <c r="Z23" s="32"/>
      <c r="AA23" s="31">
        <v>4</v>
      </c>
      <c r="AB23" s="31">
        <v>1</v>
      </c>
      <c r="AC23" s="31"/>
      <c r="AD23" s="31"/>
      <c r="AE23" s="31"/>
      <c r="AF23" s="31"/>
      <c r="AG23" s="52"/>
      <c r="AH23" s="53">
        <f t="shared" si="2"/>
        <v>0</v>
      </c>
      <c r="AI23" s="53">
        <f t="shared" si="3"/>
        <v>0</v>
      </c>
      <c r="AJ23" s="58">
        <f t="shared" si="4"/>
        <v>0</v>
      </c>
      <c r="AK23" s="53">
        <f t="shared" si="5"/>
        <v>0</v>
      </c>
      <c r="AL23" s="54">
        <f t="shared" si="6"/>
        <v>0</v>
      </c>
      <c r="AM23" s="52"/>
      <c r="AN23" s="53">
        <f t="shared" si="7"/>
        <v>0</v>
      </c>
      <c r="AO23" s="53">
        <f t="shared" si="8"/>
        <v>0</v>
      </c>
      <c r="AP23" s="58">
        <f t="shared" si="9"/>
        <v>0</v>
      </c>
      <c r="AQ23" s="53">
        <f t="shared" si="10"/>
        <v>0</v>
      </c>
      <c r="AR23" s="54">
        <f t="shared" si="11"/>
        <v>0</v>
      </c>
      <c r="AS23" s="52"/>
      <c r="AT23" s="53">
        <f t="shared" si="12"/>
        <v>0</v>
      </c>
      <c r="AU23" s="53">
        <f t="shared" si="13"/>
        <v>0</v>
      </c>
      <c r="AV23" s="58">
        <f t="shared" si="14"/>
        <v>0</v>
      </c>
      <c r="AW23" s="53">
        <f t="shared" si="15"/>
        <v>0</v>
      </c>
      <c r="AX23" s="54">
        <f t="shared" si="16"/>
        <v>0</v>
      </c>
      <c r="AY23" s="52"/>
      <c r="AZ23" s="53">
        <f t="shared" si="17"/>
        <v>0</v>
      </c>
      <c r="BA23" s="53">
        <f t="shared" si="18"/>
        <v>0</v>
      </c>
      <c r="BB23" s="58">
        <f t="shared" si="19"/>
        <v>0</v>
      </c>
      <c r="BC23" s="53">
        <f t="shared" si="20"/>
        <v>0</v>
      </c>
      <c r="BD23" s="54">
        <f t="shared" si="21"/>
        <v>0</v>
      </c>
      <c r="BE23" s="52"/>
      <c r="BF23" s="53">
        <f t="shared" si="22"/>
        <v>0</v>
      </c>
      <c r="BG23" s="53">
        <f t="shared" si="23"/>
        <v>0</v>
      </c>
      <c r="BH23" s="53">
        <f t="shared" si="24"/>
        <v>0</v>
      </c>
      <c r="BI23" s="53">
        <f t="shared" si="25"/>
        <v>0</v>
      </c>
      <c r="BJ23" s="54">
        <f t="shared" si="26"/>
        <v>0</v>
      </c>
      <c r="BK23" s="61">
        <f t="shared" si="27"/>
        <v>0</v>
      </c>
    </row>
    <row r="24" spans="1:63" ht="18" customHeight="1">
      <c r="A24" s="3" t="s">
        <v>73</v>
      </c>
      <c r="B24" s="64">
        <f t="shared" si="29"/>
        <v>13</v>
      </c>
      <c r="C24" s="31">
        <v>0</v>
      </c>
      <c r="D24" s="31">
        <v>0</v>
      </c>
      <c r="E24" s="31"/>
      <c r="F24" s="31"/>
      <c r="G24" s="31"/>
      <c r="H24" s="32"/>
      <c r="I24" s="31">
        <v>1</v>
      </c>
      <c r="J24" s="31">
        <v>1</v>
      </c>
      <c r="K24" s="31"/>
      <c r="L24" s="31"/>
      <c r="M24" s="31"/>
      <c r="N24" s="32"/>
      <c r="O24" s="31">
        <v>3</v>
      </c>
      <c r="P24" s="31">
        <v>0</v>
      </c>
      <c r="Q24" s="31"/>
      <c r="R24" s="31"/>
      <c r="S24" s="31"/>
      <c r="T24" s="32">
        <v>0</v>
      </c>
      <c r="U24" s="31">
        <v>4</v>
      </c>
      <c r="V24" s="31">
        <v>1</v>
      </c>
      <c r="W24" s="31"/>
      <c r="X24" s="31"/>
      <c r="Y24" s="31"/>
      <c r="Z24" s="32"/>
      <c r="AA24" s="31">
        <v>5</v>
      </c>
      <c r="AB24" s="31">
        <v>1</v>
      </c>
      <c r="AC24" s="31"/>
      <c r="AD24" s="31"/>
      <c r="AE24" s="31"/>
      <c r="AF24" s="31"/>
      <c r="AG24" s="52"/>
      <c r="AH24" s="53">
        <f t="shared" si="2"/>
        <v>0</v>
      </c>
      <c r="AI24" s="53">
        <f t="shared" si="3"/>
        <v>0</v>
      </c>
      <c r="AJ24" s="58">
        <f t="shared" si="4"/>
        <v>0</v>
      </c>
      <c r="AK24" s="53">
        <f t="shared" si="5"/>
        <v>0</v>
      </c>
      <c r="AL24" s="54">
        <f t="shared" si="6"/>
        <v>0</v>
      </c>
      <c r="AM24" s="52"/>
      <c r="AN24" s="53">
        <f t="shared" si="7"/>
        <v>0</v>
      </c>
      <c r="AO24" s="53">
        <f t="shared" si="8"/>
        <v>0</v>
      </c>
      <c r="AP24" s="58">
        <f t="shared" si="9"/>
        <v>0</v>
      </c>
      <c r="AQ24" s="53">
        <f t="shared" si="10"/>
        <v>0</v>
      </c>
      <c r="AR24" s="54">
        <f t="shared" si="11"/>
        <v>0</v>
      </c>
      <c r="AS24" s="52"/>
      <c r="AT24" s="53">
        <f t="shared" si="12"/>
        <v>0</v>
      </c>
      <c r="AU24" s="53">
        <f t="shared" si="13"/>
        <v>0</v>
      </c>
      <c r="AV24" s="58">
        <f t="shared" si="14"/>
        <v>0</v>
      </c>
      <c r="AW24" s="53">
        <f t="shared" si="15"/>
        <v>0</v>
      </c>
      <c r="AX24" s="54">
        <f t="shared" si="16"/>
        <v>0</v>
      </c>
      <c r="AY24" s="52"/>
      <c r="AZ24" s="53">
        <f t="shared" si="17"/>
        <v>0</v>
      </c>
      <c r="BA24" s="53">
        <f t="shared" si="18"/>
        <v>0</v>
      </c>
      <c r="BB24" s="58">
        <f t="shared" si="19"/>
        <v>0</v>
      </c>
      <c r="BC24" s="53">
        <f t="shared" si="20"/>
        <v>0</v>
      </c>
      <c r="BD24" s="54">
        <f t="shared" si="21"/>
        <v>0</v>
      </c>
      <c r="BE24" s="52"/>
      <c r="BF24" s="53">
        <f t="shared" si="22"/>
        <v>0</v>
      </c>
      <c r="BG24" s="53">
        <f t="shared" si="23"/>
        <v>0</v>
      </c>
      <c r="BH24" s="53">
        <f t="shared" si="24"/>
        <v>0</v>
      </c>
      <c r="BI24" s="53">
        <f t="shared" si="25"/>
        <v>0</v>
      </c>
      <c r="BJ24" s="54">
        <f t="shared" si="26"/>
        <v>0</v>
      </c>
      <c r="BK24" s="61">
        <f t="shared" si="27"/>
        <v>0</v>
      </c>
    </row>
    <row r="25" spans="1:63" ht="18" customHeight="1">
      <c r="A25" s="73" t="s">
        <v>74</v>
      </c>
      <c r="B25" s="64">
        <f t="shared" si="29"/>
        <v>4</v>
      </c>
      <c r="C25" s="74">
        <v>2</v>
      </c>
      <c r="D25" s="74">
        <v>0</v>
      </c>
      <c r="E25" s="74"/>
      <c r="F25" s="74"/>
      <c r="G25" s="74"/>
      <c r="H25" s="75"/>
      <c r="I25" s="74">
        <v>1</v>
      </c>
      <c r="J25" s="74">
        <v>0</v>
      </c>
      <c r="K25" s="74"/>
      <c r="L25" s="74"/>
      <c r="M25" s="74"/>
      <c r="N25" s="75"/>
      <c r="O25" s="74">
        <v>0</v>
      </c>
      <c r="P25" s="74">
        <v>0</v>
      </c>
      <c r="Q25" s="74"/>
      <c r="R25" s="74"/>
      <c r="S25" s="74"/>
      <c r="T25" s="75"/>
      <c r="U25" s="74">
        <v>1</v>
      </c>
      <c r="V25" s="74">
        <v>0</v>
      </c>
      <c r="W25" s="74"/>
      <c r="X25" s="74"/>
      <c r="Y25" s="74"/>
      <c r="Z25" s="75">
        <v>0</v>
      </c>
      <c r="AA25" s="74">
        <v>0</v>
      </c>
      <c r="AB25" s="74">
        <v>0</v>
      </c>
      <c r="AC25" s="74"/>
      <c r="AD25" s="74"/>
      <c r="AE25" s="74"/>
      <c r="AF25" s="74"/>
      <c r="AG25" s="52"/>
      <c r="AH25" s="53">
        <f t="shared" si="2"/>
        <v>0</v>
      </c>
      <c r="AI25" s="53">
        <f t="shared" si="3"/>
        <v>0</v>
      </c>
      <c r="AJ25" s="58">
        <f t="shared" si="4"/>
        <v>0</v>
      </c>
      <c r="AK25" s="53">
        <f t="shared" si="5"/>
        <v>0</v>
      </c>
      <c r="AL25" s="54">
        <f t="shared" si="6"/>
        <v>0</v>
      </c>
      <c r="AM25" s="52"/>
      <c r="AN25" s="53">
        <f t="shared" si="7"/>
        <v>0</v>
      </c>
      <c r="AO25" s="53">
        <f t="shared" si="8"/>
        <v>0</v>
      </c>
      <c r="AP25" s="58">
        <f t="shared" si="9"/>
        <v>0</v>
      </c>
      <c r="AQ25" s="53">
        <f t="shared" si="10"/>
        <v>0</v>
      </c>
      <c r="AR25" s="54">
        <f t="shared" si="11"/>
        <v>0</v>
      </c>
      <c r="AS25" s="52"/>
      <c r="AT25" s="53">
        <f t="shared" si="12"/>
        <v>0</v>
      </c>
      <c r="AU25" s="53">
        <f t="shared" si="13"/>
        <v>0</v>
      </c>
      <c r="AV25" s="58">
        <f t="shared" si="14"/>
        <v>0</v>
      </c>
      <c r="AW25" s="53">
        <f t="shared" si="15"/>
        <v>0</v>
      </c>
      <c r="AX25" s="54">
        <f t="shared" si="16"/>
        <v>0</v>
      </c>
      <c r="AY25" s="52"/>
      <c r="AZ25" s="53">
        <f t="shared" si="17"/>
        <v>0</v>
      </c>
      <c r="BA25" s="53">
        <f t="shared" si="18"/>
        <v>0</v>
      </c>
      <c r="BB25" s="58">
        <f t="shared" si="19"/>
        <v>0</v>
      </c>
      <c r="BC25" s="53">
        <f t="shared" si="20"/>
        <v>0</v>
      </c>
      <c r="BD25" s="54">
        <f t="shared" si="21"/>
        <v>0</v>
      </c>
      <c r="BE25" s="52"/>
      <c r="BF25" s="53">
        <f t="shared" si="22"/>
        <v>0</v>
      </c>
      <c r="BG25" s="53">
        <f t="shared" si="23"/>
        <v>0</v>
      </c>
      <c r="BH25" s="53">
        <f t="shared" si="24"/>
        <v>0</v>
      </c>
      <c r="BI25" s="53">
        <f t="shared" si="25"/>
        <v>0</v>
      </c>
      <c r="BJ25" s="54">
        <f t="shared" si="26"/>
        <v>0</v>
      </c>
      <c r="BK25" s="61">
        <f t="shared" si="27"/>
        <v>0</v>
      </c>
    </row>
    <row r="26" spans="1:63" ht="18" customHeight="1">
      <c r="A26" s="4" t="s">
        <v>91</v>
      </c>
      <c r="B26" s="63">
        <f aca="true" t="shared" si="30" ref="B26:B41">U26+AA26</f>
        <v>171</v>
      </c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>
        <f>SUM(U27:U33)</f>
        <v>97</v>
      </c>
      <c r="V26" s="34">
        <f aca="true" t="shared" si="31" ref="V26:AF26">SUM(V27:V33)</f>
        <v>49</v>
      </c>
      <c r="W26" s="34">
        <f t="shared" si="31"/>
        <v>0</v>
      </c>
      <c r="X26" s="34">
        <f t="shared" si="31"/>
        <v>0</v>
      </c>
      <c r="Y26" s="34">
        <f t="shared" si="31"/>
        <v>0</v>
      </c>
      <c r="Z26" s="34">
        <f t="shared" si="31"/>
        <v>0</v>
      </c>
      <c r="AA26" s="34">
        <f t="shared" si="31"/>
        <v>74</v>
      </c>
      <c r="AB26" s="34">
        <f t="shared" si="31"/>
        <v>29</v>
      </c>
      <c r="AC26" s="34">
        <f t="shared" si="31"/>
        <v>0</v>
      </c>
      <c r="AD26" s="34">
        <f t="shared" si="31"/>
        <v>0</v>
      </c>
      <c r="AE26" s="34">
        <f t="shared" si="31"/>
        <v>0</v>
      </c>
      <c r="AF26" s="34">
        <f t="shared" si="31"/>
        <v>0</v>
      </c>
      <c r="AG26" s="52"/>
      <c r="AH26" s="53">
        <f t="shared" si="2"/>
        <v>0</v>
      </c>
      <c r="AI26" s="53">
        <f t="shared" si="3"/>
        <v>0</v>
      </c>
      <c r="AJ26" s="58">
        <f t="shared" si="4"/>
        <v>0</v>
      </c>
      <c r="AK26" s="53">
        <f t="shared" si="5"/>
        <v>0</v>
      </c>
      <c r="AL26" s="54">
        <f t="shared" si="6"/>
        <v>0</v>
      </c>
      <c r="AM26" s="52"/>
      <c r="AN26" s="53">
        <f t="shared" si="7"/>
        <v>0</v>
      </c>
      <c r="AO26" s="53">
        <f t="shared" si="8"/>
        <v>0</v>
      </c>
      <c r="AP26" s="58">
        <f t="shared" si="9"/>
        <v>0</v>
      </c>
      <c r="AQ26" s="53">
        <f t="shared" si="10"/>
        <v>0</v>
      </c>
      <c r="AR26" s="54">
        <f t="shared" si="11"/>
        <v>0</v>
      </c>
      <c r="AS26" s="52"/>
      <c r="AT26" s="53">
        <f t="shared" si="12"/>
        <v>0</v>
      </c>
      <c r="AU26" s="53">
        <f t="shared" si="13"/>
        <v>0</v>
      </c>
      <c r="AV26" s="58">
        <f t="shared" si="14"/>
        <v>0</v>
      </c>
      <c r="AW26" s="53">
        <f t="shared" si="15"/>
        <v>0</v>
      </c>
      <c r="AX26" s="54">
        <f t="shared" si="16"/>
        <v>0</v>
      </c>
      <c r="AY26" s="52"/>
      <c r="AZ26" s="53">
        <f t="shared" si="17"/>
        <v>0</v>
      </c>
      <c r="BA26" s="53">
        <f t="shared" si="18"/>
        <v>0</v>
      </c>
      <c r="BB26" s="58">
        <f t="shared" si="19"/>
        <v>0</v>
      </c>
      <c r="BC26" s="53">
        <f t="shared" si="20"/>
        <v>0</v>
      </c>
      <c r="BD26" s="54">
        <f t="shared" si="21"/>
        <v>0</v>
      </c>
      <c r="BE26" s="52"/>
      <c r="BF26" s="53">
        <f t="shared" si="22"/>
        <v>0</v>
      </c>
      <c r="BG26" s="53">
        <f t="shared" si="23"/>
        <v>0</v>
      </c>
      <c r="BH26" s="53">
        <f t="shared" si="24"/>
        <v>0</v>
      </c>
      <c r="BI26" s="53">
        <f t="shared" si="25"/>
        <v>0</v>
      </c>
      <c r="BJ26" s="54">
        <f t="shared" si="26"/>
        <v>0</v>
      </c>
      <c r="BK26" s="61">
        <f t="shared" si="27"/>
        <v>0</v>
      </c>
    </row>
    <row r="27" spans="1:63" ht="18" customHeight="1">
      <c r="A27" s="3" t="s">
        <v>68</v>
      </c>
      <c r="B27" s="79">
        <f>U27+AA27</f>
        <v>27</v>
      </c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31">
        <v>7</v>
      </c>
      <c r="V27" s="31">
        <v>7</v>
      </c>
      <c r="W27" s="31"/>
      <c r="X27" s="31"/>
      <c r="Y27" s="31"/>
      <c r="Z27" s="32"/>
      <c r="AA27" s="31">
        <v>20</v>
      </c>
      <c r="AB27" s="31">
        <v>10</v>
      </c>
      <c r="AC27" s="31"/>
      <c r="AD27" s="31"/>
      <c r="AE27" s="31"/>
      <c r="AF27" s="31"/>
      <c r="AG27" s="52"/>
      <c r="AH27" s="53">
        <f t="shared" si="2"/>
        <v>0</v>
      </c>
      <c r="AI27" s="53">
        <f t="shared" si="3"/>
        <v>0</v>
      </c>
      <c r="AJ27" s="58">
        <f t="shared" si="4"/>
        <v>0</v>
      </c>
      <c r="AK27" s="53">
        <f t="shared" si="5"/>
        <v>0</v>
      </c>
      <c r="AL27" s="54">
        <f t="shared" si="6"/>
        <v>0</v>
      </c>
      <c r="AM27" s="52"/>
      <c r="AN27" s="53">
        <f t="shared" si="7"/>
        <v>0</v>
      </c>
      <c r="AO27" s="53">
        <f t="shared" si="8"/>
        <v>0</v>
      </c>
      <c r="AP27" s="58">
        <f t="shared" si="9"/>
        <v>0</v>
      </c>
      <c r="AQ27" s="53">
        <f t="shared" si="10"/>
        <v>0</v>
      </c>
      <c r="AR27" s="54">
        <f t="shared" si="11"/>
        <v>0</v>
      </c>
      <c r="AS27" s="52"/>
      <c r="AT27" s="53">
        <f t="shared" si="12"/>
        <v>0</v>
      </c>
      <c r="AU27" s="53">
        <f t="shared" si="13"/>
        <v>0</v>
      </c>
      <c r="AV27" s="58">
        <f t="shared" si="14"/>
        <v>0</v>
      </c>
      <c r="AW27" s="53">
        <f t="shared" si="15"/>
        <v>0</v>
      </c>
      <c r="AX27" s="54">
        <f t="shared" si="16"/>
        <v>0</v>
      </c>
      <c r="AY27" s="52"/>
      <c r="AZ27" s="53">
        <f t="shared" si="17"/>
        <v>0</v>
      </c>
      <c r="BA27" s="53">
        <f t="shared" si="18"/>
        <v>0</v>
      </c>
      <c r="BB27" s="58">
        <f t="shared" si="19"/>
        <v>0</v>
      </c>
      <c r="BC27" s="53">
        <f t="shared" si="20"/>
        <v>0</v>
      </c>
      <c r="BD27" s="54">
        <f t="shared" si="21"/>
        <v>0</v>
      </c>
      <c r="BE27" s="52"/>
      <c r="BF27" s="53">
        <f t="shared" si="22"/>
        <v>0</v>
      </c>
      <c r="BG27" s="53">
        <f t="shared" si="23"/>
        <v>0</v>
      </c>
      <c r="BH27" s="53">
        <f t="shared" si="24"/>
        <v>0</v>
      </c>
      <c r="BI27" s="53">
        <f t="shared" si="25"/>
        <v>0</v>
      </c>
      <c r="BJ27" s="54">
        <f t="shared" si="26"/>
        <v>0</v>
      </c>
      <c r="BK27" s="61">
        <f t="shared" si="27"/>
        <v>0</v>
      </c>
    </row>
    <row r="28" spans="1:63" ht="18" customHeight="1">
      <c r="A28" s="3" t="s">
        <v>69</v>
      </c>
      <c r="B28" s="79">
        <f aca="true" t="shared" si="32" ref="B28:B33">U28+AA28</f>
        <v>77</v>
      </c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31">
        <v>41</v>
      </c>
      <c r="V28" s="31">
        <v>22</v>
      </c>
      <c r="W28" s="31"/>
      <c r="X28" s="31"/>
      <c r="Y28" s="31"/>
      <c r="Z28" s="32"/>
      <c r="AA28" s="31">
        <v>36</v>
      </c>
      <c r="AB28" s="31">
        <v>16</v>
      </c>
      <c r="AC28" s="31"/>
      <c r="AD28" s="31"/>
      <c r="AE28" s="31"/>
      <c r="AF28" s="31"/>
      <c r="AG28" s="52"/>
      <c r="AH28" s="53">
        <f t="shared" si="2"/>
        <v>0</v>
      </c>
      <c r="AI28" s="53">
        <f t="shared" si="3"/>
        <v>0</v>
      </c>
      <c r="AJ28" s="58">
        <f t="shared" si="4"/>
        <v>0</v>
      </c>
      <c r="AK28" s="53">
        <f t="shared" si="5"/>
        <v>0</v>
      </c>
      <c r="AL28" s="54">
        <f t="shared" si="6"/>
        <v>0</v>
      </c>
      <c r="AM28" s="52"/>
      <c r="AN28" s="53">
        <f t="shared" si="7"/>
        <v>0</v>
      </c>
      <c r="AO28" s="53">
        <f t="shared" si="8"/>
        <v>0</v>
      </c>
      <c r="AP28" s="58">
        <f t="shared" si="9"/>
        <v>0</v>
      </c>
      <c r="AQ28" s="53">
        <f t="shared" si="10"/>
        <v>0</v>
      </c>
      <c r="AR28" s="54">
        <f t="shared" si="11"/>
        <v>0</v>
      </c>
      <c r="AS28" s="52"/>
      <c r="AT28" s="53">
        <f t="shared" si="12"/>
        <v>0</v>
      </c>
      <c r="AU28" s="53">
        <f t="shared" si="13"/>
        <v>0</v>
      </c>
      <c r="AV28" s="58">
        <f t="shared" si="14"/>
        <v>0</v>
      </c>
      <c r="AW28" s="53">
        <f t="shared" si="15"/>
        <v>0</v>
      </c>
      <c r="AX28" s="54">
        <f t="shared" si="16"/>
        <v>0</v>
      </c>
      <c r="AY28" s="52"/>
      <c r="AZ28" s="53">
        <f t="shared" si="17"/>
        <v>0</v>
      </c>
      <c r="BA28" s="53">
        <f t="shared" si="18"/>
        <v>0</v>
      </c>
      <c r="BB28" s="58">
        <f t="shared" si="19"/>
        <v>0</v>
      </c>
      <c r="BC28" s="53">
        <f t="shared" si="20"/>
        <v>0</v>
      </c>
      <c r="BD28" s="54">
        <f t="shared" si="21"/>
        <v>0</v>
      </c>
      <c r="BE28" s="52"/>
      <c r="BF28" s="53">
        <f t="shared" si="22"/>
        <v>0</v>
      </c>
      <c r="BG28" s="53">
        <f t="shared" si="23"/>
        <v>0</v>
      </c>
      <c r="BH28" s="53">
        <f t="shared" si="24"/>
        <v>0</v>
      </c>
      <c r="BI28" s="53">
        <f t="shared" si="25"/>
        <v>0</v>
      </c>
      <c r="BJ28" s="54">
        <f t="shared" si="26"/>
        <v>0</v>
      </c>
      <c r="BK28" s="61">
        <f t="shared" si="27"/>
        <v>0</v>
      </c>
    </row>
    <row r="29" spans="1:63" ht="18" customHeight="1">
      <c r="A29" s="3" t="s">
        <v>70</v>
      </c>
      <c r="B29" s="79">
        <f t="shared" si="32"/>
        <v>34</v>
      </c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31">
        <v>25</v>
      </c>
      <c r="V29" s="31">
        <v>10</v>
      </c>
      <c r="W29" s="31"/>
      <c r="X29" s="31"/>
      <c r="Y29" s="31"/>
      <c r="Z29" s="32"/>
      <c r="AA29" s="31">
        <v>9</v>
      </c>
      <c r="AB29" s="31">
        <v>2</v>
      </c>
      <c r="AC29" s="31"/>
      <c r="AD29" s="31"/>
      <c r="AE29" s="31"/>
      <c r="AF29" s="31"/>
      <c r="AG29" s="52"/>
      <c r="AH29" s="53">
        <f t="shared" si="2"/>
        <v>0</v>
      </c>
      <c r="AI29" s="53">
        <f t="shared" si="3"/>
        <v>0</v>
      </c>
      <c r="AJ29" s="58">
        <f t="shared" si="4"/>
        <v>0</v>
      </c>
      <c r="AK29" s="53">
        <f t="shared" si="5"/>
        <v>0</v>
      </c>
      <c r="AL29" s="54">
        <f t="shared" si="6"/>
        <v>0</v>
      </c>
      <c r="AM29" s="52"/>
      <c r="AN29" s="53">
        <f t="shared" si="7"/>
        <v>0</v>
      </c>
      <c r="AO29" s="53">
        <f t="shared" si="8"/>
        <v>0</v>
      </c>
      <c r="AP29" s="58">
        <f t="shared" si="9"/>
        <v>0</v>
      </c>
      <c r="AQ29" s="53">
        <f t="shared" si="10"/>
        <v>0</v>
      </c>
      <c r="AR29" s="54">
        <f t="shared" si="11"/>
        <v>0</v>
      </c>
      <c r="AS29" s="52"/>
      <c r="AT29" s="53">
        <f t="shared" si="12"/>
        <v>0</v>
      </c>
      <c r="AU29" s="53">
        <f t="shared" si="13"/>
        <v>0</v>
      </c>
      <c r="AV29" s="58">
        <f t="shared" si="14"/>
        <v>0</v>
      </c>
      <c r="AW29" s="53">
        <f t="shared" si="15"/>
        <v>0</v>
      </c>
      <c r="AX29" s="54">
        <f t="shared" si="16"/>
        <v>0</v>
      </c>
      <c r="AY29" s="52"/>
      <c r="AZ29" s="53">
        <f t="shared" si="17"/>
        <v>0</v>
      </c>
      <c r="BA29" s="53">
        <f t="shared" si="18"/>
        <v>0</v>
      </c>
      <c r="BB29" s="58">
        <f t="shared" si="19"/>
        <v>0</v>
      </c>
      <c r="BC29" s="53">
        <f t="shared" si="20"/>
        <v>0</v>
      </c>
      <c r="BD29" s="54">
        <f t="shared" si="21"/>
        <v>0</v>
      </c>
      <c r="BE29" s="52"/>
      <c r="BF29" s="53">
        <f t="shared" si="22"/>
        <v>0</v>
      </c>
      <c r="BG29" s="53">
        <f t="shared" si="23"/>
        <v>0</v>
      </c>
      <c r="BH29" s="53">
        <f t="shared" si="24"/>
        <v>0</v>
      </c>
      <c r="BI29" s="53">
        <f t="shared" si="25"/>
        <v>0</v>
      </c>
      <c r="BJ29" s="54">
        <f t="shared" si="26"/>
        <v>0</v>
      </c>
      <c r="BK29" s="61">
        <f t="shared" si="27"/>
        <v>0</v>
      </c>
    </row>
    <row r="30" spans="1:63" ht="18" customHeight="1">
      <c r="A30" s="3" t="s">
        <v>71</v>
      </c>
      <c r="B30" s="79">
        <f t="shared" si="32"/>
        <v>18</v>
      </c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31">
        <v>14</v>
      </c>
      <c r="V30" s="31">
        <v>7</v>
      </c>
      <c r="W30" s="31"/>
      <c r="X30" s="31"/>
      <c r="Y30" s="31"/>
      <c r="Z30" s="32"/>
      <c r="AA30" s="31">
        <v>4</v>
      </c>
      <c r="AB30" s="31">
        <v>1</v>
      </c>
      <c r="AC30" s="31"/>
      <c r="AD30" s="31"/>
      <c r="AE30" s="31"/>
      <c r="AF30" s="31"/>
      <c r="AG30" s="52"/>
      <c r="AH30" s="53">
        <f t="shared" si="2"/>
        <v>0</v>
      </c>
      <c r="AI30" s="53">
        <f t="shared" si="3"/>
        <v>0</v>
      </c>
      <c r="AJ30" s="58">
        <f t="shared" si="4"/>
        <v>0</v>
      </c>
      <c r="AK30" s="53">
        <f t="shared" si="5"/>
        <v>0</v>
      </c>
      <c r="AL30" s="54">
        <f t="shared" si="6"/>
        <v>0</v>
      </c>
      <c r="AM30" s="52"/>
      <c r="AN30" s="53">
        <f t="shared" si="7"/>
        <v>0</v>
      </c>
      <c r="AO30" s="53">
        <f t="shared" si="8"/>
        <v>0</v>
      </c>
      <c r="AP30" s="58">
        <f t="shared" si="9"/>
        <v>0</v>
      </c>
      <c r="AQ30" s="53">
        <f t="shared" si="10"/>
        <v>0</v>
      </c>
      <c r="AR30" s="54">
        <f t="shared" si="11"/>
        <v>0</v>
      </c>
      <c r="AS30" s="52"/>
      <c r="AT30" s="53">
        <f t="shared" si="12"/>
        <v>0</v>
      </c>
      <c r="AU30" s="53">
        <f t="shared" si="13"/>
        <v>0</v>
      </c>
      <c r="AV30" s="58">
        <f t="shared" si="14"/>
        <v>0</v>
      </c>
      <c r="AW30" s="53">
        <f t="shared" si="15"/>
        <v>0</v>
      </c>
      <c r="AX30" s="54">
        <f t="shared" si="16"/>
        <v>0</v>
      </c>
      <c r="AY30" s="52"/>
      <c r="AZ30" s="53">
        <f t="shared" si="17"/>
        <v>0</v>
      </c>
      <c r="BA30" s="53">
        <f t="shared" si="18"/>
        <v>0</v>
      </c>
      <c r="BB30" s="58">
        <f t="shared" si="19"/>
        <v>0</v>
      </c>
      <c r="BC30" s="53">
        <f t="shared" si="20"/>
        <v>0</v>
      </c>
      <c r="BD30" s="54">
        <f t="shared" si="21"/>
        <v>0</v>
      </c>
      <c r="BE30" s="52"/>
      <c r="BF30" s="53">
        <f t="shared" si="22"/>
        <v>0</v>
      </c>
      <c r="BG30" s="53">
        <f t="shared" si="23"/>
        <v>0</v>
      </c>
      <c r="BH30" s="53">
        <f t="shared" si="24"/>
        <v>0</v>
      </c>
      <c r="BI30" s="53">
        <f t="shared" si="25"/>
        <v>0</v>
      </c>
      <c r="BJ30" s="54">
        <f t="shared" si="26"/>
        <v>0</v>
      </c>
      <c r="BK30" s="61">
        <f t="shared" si="27"/>
        <v>0</v>
      </c>
    </row>
    <row r="31" spans="1:63" ht="18" customHeight="1">
      <c r="A31" s="3" t="s">
        <v>72</v>
      </c>
      <c r="B31" s="79">
        <f t="shared" si="32"/>
        <v>10</v>
      </c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31">
        <v>6</v>
      </c>
      <c r="V31" s="31">
        <v>2</v>
      </c>
      <c r="W31" s="31"/>
      <c r="X31" s="31"/>
      <c r="Y31" s="31"/>
      <c r="Z31" s="32"/>
      <c r="AA31" s="31">
        <v>4</v>
      </c>
      <c r="AB31" s="31">
        <v>0</v>
      </c>
      <c r="AC31" s="31"/>
      <c r="AD31" s="31"/>
      <c r="AE31" s="31"/>
      <c r="AF31" s="31"/>
      <c r="AG31" s="52"/>
      <c r="AH31" s="53">
        <f t="shared" si="2"/>
        <v>0</v>
      </c>
      <c r="AI31" s="53">
        <f t="shared" si="3"/>
        <v>0</v>
      </c>
      <c r="AJ31" s="58">
        <f t="shared" si="4"/>
        <v>0</v>
      </c>
      <c r="AK31" s="53">
        <f t="shared" si="5"/>
        <v>0</v>
      </c>
      <c r="AL31" s="54">
        <f t="shared" si="6"/>
        <v>0</v>
      </c>
      <c r="AM31" s="52"/>
      <c r="AN31" s="53">
        <f t="shared" si="7"/>
        <v>0</v>
      </c>
      <c r="AO31" s="53">
        <f t="shared" si="8"/>
        <v>0</v>
      </c>
      <c r="AP31" s="58">
        <f t="shared" si="9"/>
        <v>0</v>
      </c>
      <c r="AQ31" s="53">
        <f t="shared" si="10"/>
        <v>0</v>
      </c>
      <c r="AR31" s="54">
        <f t="shared" si="11"/>
        <v>0</v>
      </c>
      <c r="AS31" s="52"/>
      <c r="AT31" s="53">
        <f t="shared" si="12"/>
        <v>0</v>
      </c>
      <c r="AU31" s="53">
        <f t="shared" si="13"/>
        <v>0</v>
      </c>
      <c r="AV31" s="58">
        <f t="shared" si="14"/>
        <v>0</v>
      </c>
      <c r="AW31" s="53">
        <f t="shared" si="15"/>
        <v>0</v>
      </c>
      <c r="AX31" s="54">
        <f t="shared" si="16"/>
        <v>0</v>
      </c>
      <c r="AY31" s="52"/>
      <c r="AZ31" s="53">
        <f t="shared" si="17"/>
        <v>0</v>
      </c>
      <c r="BA31" s="53">
        <f t="shared" si="18"/>
        <v>0</v>
      </c>
      <c r="BB31" s="58">
        <f t="shared" si="19"/>
        <v>0</v>
      </c>
      <c r="BC31" s="53">
        <f t="shared" si="20"/>
        <v>0</v>
      </c>
      <c r="BD31" s="54">
        <f t="shared" si="21"/>
        <v>0</v>
      </c>
      <c r="BE31" s="52"/>
      <c r="BF31" s="53">
        <f t="shared" si="22"/>
        <v>0</v>
      </c>
      <c r="BG31" s="53">
        <f t="shared" si="23"/>
        <v>0</v>
      </c>
      <c r="BH31" s="53">
        <f t="shared" si="24"/>
        <v>0</v>
      </c>
      <c r="BI31" s="53">
        <f t="shared" si="25"/>
        <v>0</v>
      </c>
      <c r="BJ31" s="54">
        <f t="shared" si="26"/>
        <v>0</v>
      </c>
      <c r="BK31" s="61">
        <f t="shared" si="27"/>
        <v>0</v>
      </c>
    </row>
    <row r="32" spans="1:63" ht="18" customHeight="1">
      <c r="A32" s="3" t="s">
        <v>73</v>
      </c>
      <c r="B32" s="79">
        <f t="shared" si="32"/>
        <v>5</v>
      </c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31">
        <v>4</v>
      </c>
      <c r="V32" s="31">
        <v>1</v>
      </c>
      <c r="W32" s="31"/>
      <c r="X32" s="31"/>
      <c r="Y32" s="31"/>
      <c r="Z32" s="32"/>
      <c r="AA32" s="31">
        <v>1</v>
      </c>
      <c r="AB32" s="31">
        <v>0</v>
      </c>
      <c r="AC32" s="31"/>
      <c r="AD32" s="31"/>
      <c r="AE32" s="31"/>
      <c r="AF32" s="31"/>
      <c r="AG32" s="52"/>
      <c r="AH32" s="53">
        <f t="shared" si="2"/>
        <v>0</v>
      </c>
      <c r="AI32" s="53">
        <f t="shared" si="3"/>
        <v>0</v>
      </c>
      <c r="AJ32" s="58">
        <f t="shared" si="4"/>
        <v>0</v>
      </c>
      <c r="AK32" s="53">
        <f t="shared" si="5"/>
        <v>0</v>
      </c>
      <c r="AL32" s="54">
        <f t="shared" si="6"/>
        <v>0</v>
      </c>
      <c r="AM32" s="52"/>
      <c r="AN32" s="53">
        <f t="shared" si="7"/>
        <v>0</v>
      </c>
      <c r="AO32" s="53">
        <f t="shared" si="8"/>
        <v>0</v>
      </c>
      <c r="AP32" s="58">
        <f t="shared" si="9"/>
        <v>0</v>
      </c>
      <c r="AQ32" s="53">
        <f t="shared" si="10"/>
        <v>0</v>
      </c>
      <c r="AR32" s="54">
        <f t="shared" si="11"/>
        <v>0</v>
      </c>
      <c r="AS32" s="52"/>
      <c r="AT32" s="53">
        <f t="shared" si="12"/>
        <v>0</v>
      </c>
      <c r="AU32" s="53">
        <f t="shared" si="13"/>
        <v>0</v>
      </c>
      <c r="AV32" s="58">
        <f t="shared" si="14"/>
        <v>0</v>
      </c>
      <c r="AW32" s="53">
        <f t="shared" si="15"/>
        <v>0</v>
      </c>
      <c r="AX32" s="54">
        <f t="shared" si="16"/>
        <v>0</v>
      </c>
      <c r="AY32" s="52"/>
      <c r="AZ32" s="53">
        <f t="shared" si="17"/>
        <v>0</v>
      </c>
      <c r="BA32" s="53">
        <f t="shared" si="18"/>
        <v>0</v>
      </c>
      <c r="BB32" s="58">
        <f t="shared" si="19"/>
        <v>0</v>
      </c>
      <c r="BC32" s="53">
        <f t="shared" si="20"/>
        <v>0</v>
      </c>
      <c r="BD32" s="54">
        <f t="shared" si="21"/>
        <v>0</v>
      </c>
      <c r="BE32" s="52"/>
      <c r="BF32" s="53">
        <f t="shared" si="22"/>
        <v>0</v>
      </c>
      <c r="BG32" s="53">
        <f t="shared" si="23"/>
        <v>0</v>
      </c>
      <c r="BH32" s="53">
        <f t="shared" si="24"/>
        <v>0</v>
      </c>
      <c r="BI32" s="53">
        <f t="shared" si="25"/>
        <v>0</v>
      </c>
      <c r="BJ32" s="54">
        <f t="shared" si="26"/>
        <v>0</v>
      </c>
      <c r="BK32" s="61">
        <f t="shared" si="27"/>
        <v>0</v>
      </c>
    </row>
    <row r="33" spans="1:63" ht="18" customHeight="1">
      <c r="A33" s="3" t="s">
        <v>74</v>
      </c>
      <c r="B33" s="79">
        <f t="shared" si="32"/>
        <v>0</v>
      </c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31">
        <v>0</v>
      </c>
      <c r="V33" s="31">
        <v>0</v>
      </c>
      <c r="W33" s="31"/>
      <c r="X33" s="31"/>
      <c r="Y33" s="31"/>
      <c r="Z33" s="32"/>
      <c r="AA33" s="31">
        <v>0</v>
      </c>
      <c r="AB33" s="31"/>
      <c r="AC33" s="31"/>
      <c r="AD33" s="31"/>
      <c r="AE33" s="31"/>
      <c r="AF33" s="31"/>
      <c r="AG33" s="52"/>
      <c r="AH33" s="53">
        <f t="shared" si="2"/>
        <v>0</v>
      </c>
      <c r="AI33" s="53">
        <f t="shared" si="3"/>
        <v>0</v>
      </c>
      <c r="AJ33" s="58">
        <f t="shared" si="4"/>
        <v>0</v>
      </c>
      <c r="AK33" s="53">
        <f t="shared" si="5"/>
        <v>0</v>
      </c>
      <c r="AL33" s="54">
        <f t="shared" si="6"/>
        <v>0</v>
      </c>
      <c r="AM33" s="52"/>
      <c r="AN33" s="53">
        <f t="shared" si="7"/>
        <v>0</v>
      </c>
      <c r="AO33" s="53">
        <f t="shared" si="8"/>
        <v>0</v>
      </c>
      <c r="AP33" s="58">
        <f t="shared" si="9"/>
        <v>0</v>
      </c>
      <c r="AQ33" s="53">
        <f t="shared" si="10"/>
        <v>0</v>
      </c>
      <c r="AR33" s="54">
        <f t="shared" si="11"/>
        <v>0</v>
      </c>
      <c r="AS33" s="52"/>
      <c r="AT33" s="53">
        <f t="shared" si="12"/>
        <v>0</v>
      </c>
      <c r="AU33" s="53">
        <f t="shared" si="13"/>
        <v>0</v>
      </c>
      <c r="AV33" s="58">
        <f t="shared" si="14"/>
        <v>0</v>
      </c>
      <c r="AW33" s="53">
        <f t="shared" si="15"/>
        <v>0</v>
      </c>
      <c r="AX33" s="54">
        <f t="shared" si="16"/>
        <v>0</v>
      </c>
      <c r="AY33" s="52"/>
      <c r="AZ33" s="53">
        <f t="shared" si="17"/>
        <v>0</v>
      </c>
      <c r="BA33" s="53">
        <f t="shared" si="18"/>
        <v>0</v>
      </c>
      <c r="BB33" s="58">
        <f t="shared" si="19"/>
        <v>0</v>
      </c>
      <c r="BC33" s="53">
        <f t="shared" si="20"/>
        <v>0</v>
      </c>
      <c r="BD33" s="54">
        <f t="shared" si="21"/>
        <v>0</v>
      </c>
      <c r="BE33" s="52"/>
      <c r="BF33" s="53">
        <f t="shared" si="22"/>
        <v>0</v>
      </c>
      <c r="BG33" s="53">
        <f t="shared" si="23"/>
        <v>0</v>
      </c>
      <c r="BH33" s="53">
        <f t="shared" si="24"/>
        <v>0</v>
      </c>
      <c r="BI33" s="53">
        <f t="shared" si="25"/>
        <v>0</v>
      </c>
      <c r="BJ33" s="54">
        <f t="shared" si="26"/>
        <v>0</v>
      </c>
      <c r="BK33" s="61">
        <f t="shared" si="27"/>
        <v>0</v>
      </c>
    </row>
    <row r="34" spans="1:63" ht="18" customHeight="1">
      <c r="A34" s="4" t="s">
        <v>75</v>
      </c>
      <c r="B34" s="63">
        <f t="shared" si="30"/>
        <v>171</v>
      </c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>
        <f aca="true" t="shared" si="33" ref="U34:AF34">SUM(U35:U41)</f>
        <v>97</v>
      </c>
      <c r="V34" s="34">
        <f t="shared" si="33"/>
        <v>49</v>
      </c>
      <c r="W34" s="34">
        <f t="shared" si="33"/>
        <v>0</v>
      </c>
      <c r="X34" s="34">
        <f t="shared" si="33"/>
        <v>0</v>
      </c>
      <c r="Y34" s="34">
        <f t="shared" si="33"/>
        <v>0</v>
      </c>
      <c r="Z34" s="34">
        <f t="shared" si="33"/>
        <v>0</v>
      </c>
      <c r="AA34" s="34">
        <f t="shared" si="33"/>
        <v>74</v>
      </c>
      <c r="AB34" s="34">
        <f t="shared" si="33"/>
        <v>29</v>
      </c>
      <c r="AC34" s="34">
        <f t="shared" si="33"/>
        <v>0</v>
      </c>
      <c r="AD34" s="34">
        <f t="shared" si="33"/>
        <v>0</v>
      </c>
      <c r="AE34" s="34">
        <f t="shared" si="33"/>
        <v>0</v>
      </c>
      <c r="AF34" s="34">
        <f t="shared" si="33"/>
        <v>0</v>
      </c>
      <c r="AG34" s="52"/>
      <c r="AH34" s="53">
        <f t="shared" si="2"/>
        <v>0</v>
      </c>
      <c r="AI34" s="53">
        <f t="shared" si="3"/>
        <v>0</v>
      </c>
      <c r="AJ34" s="58">
        <f t="shared" si="4"/>
        <v>0</v>
      </c>
      <c r="AK34" s="53">
        <f t="shared" si="5"/>
        <v>0</v>
      </c>
      <c r="AL34" s="54">
        <f t="shared" si="6"/>
        <v>0</v>
      </c>
      <c r="AM34" s="52"/>
      <c r="AN34" s="53">
        <f t="shared" si="7"/>
        <v>0</v>
      </c>
      <c r="AO34" s="53">
        <f t="shared" si="8"/>
        <v>0</v>
      </c>
      <c r="AP34" s="58">
        <f t="shared" si="9"/>
        <v>0</v>
      </c>
      <c r="AQ34" s="53">
        <f t="shared" si="10"/>
        <v>0</v>
      </c>
      <c r="AR34" s="54">
        <f t="shared" si="11"/>
        <v>0</v>
      </c>
      <c r="AS34" s="52"/>
      <c r="AT34" s="53">
        <f t="shared" si="12"/>
        <v>0</v>
      </c>
      <c r="AU34" s="53">
        <f t="shared" si="13"/>
        <v>0</v>
      </c>
      <c r="AV34" s="58">
        <f t="shared" si="14"/>
        <v>0</v>
      </c>
      <c r="AW34" s="53">
        <f t="shared" si="15"/>
        <v>0</v>
      </c>
      <c r="AX34" s="54">
        <f t="shared" si="16"/>
        <v>0</v>
      </c>
      <c r="AY34" s="52"/>
      <c r="AZ34" s="53">
        <f t="shared" si="17"/>
        <v>0</v>
      </c>
      <c r="BA34" s="53">
        <f t="shared" si="18"/>
        <v>0</v>
      </c>
      <c r="BB34" s="58">
        <f t="shared" si="19"/>
        <v>0</v>
      </c>
      <c r="BC34" s="53">
        <f t="shared" si="20"/>
        <v>0</v>
      </c>
      <c r="BD34" s="54">
        <f t="shared" si="21"/>
        <v>0</v>
      </c>
      <c r="BE34" s="52"/>
      <c r="BF34" s="53">
        <f t="shared" si="22"/>
        <v>0</v>
      </c>
      <c r="BG34" s="53">
        <f t="shared" si="23"/>
        <v>0</v>
      </c>
      <c r="BH34" s="53">
        <f t="shared" si="24"/>
        <v>0</v>
      </c>
      <c r="BI34" s="53">
        <f t="shared" si="25"/>
        <v>0</v>
      </c>
      <c r="BJ34" s="54">
        <f t="shared" si="26"/>
        <v>0</v>
      </c>
      <c r="BK34" s="61">
        <f t="shared" si="27"/>
        <v>0</v>
      </c>
    </row>
    <row r="35" spans="1:63" ht="18" customHeight="1">
      <c r="A35" s="3" t="s">
        <v>68</v>
      </c>
      <c r="B35" s="64">
        <f t="shared" si="30"/>
        <v>47</v>
      </c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31">
        <v>18</v>
      </c>
      <c r="V35" s="31">
        <v>13</v>
      </c>
      <c r="W35" s="31"/>
      <c r="X35" s="31"/>
      <c r="Y35" s="31"/>
      <c r="Z35" s="32"/>
      <c r="AA35" s="31">
        <v>29</v>
      </c>
      <c r="AB35" s="31">
        <v>15</v>
      </c>
      <c r="AC35" s="31"/>
      <c r="AD35" s="31"/>
      <c r="AE35" s="31"/>
      <c r="AF35" s="31"/>
      <c r="AG35" s="52"/>
      <c r="AH35" s="53">
        <f t="shared" si="2"/>
        <v>0</v>
      </c>
      <c r="AI35" s="53">
        <f t="shared" si="3"/>
        <v>0</v>
      </c>
      <c r="AJ35" s="58">
        <f t="shared" si="4"/>
        <v>0</v>
      </c>
      <c r="AK35" s="53">
        <f t="shared" si="5"/>
        <v>0</v>
      </c>
      <c r="AL35" s="54">
        <f t="shared" si="6"/>
        <v>0</v>
      </c>
      <c r="AM35" s="52"/>
      <c r="AN35" s="53">
        <f t="shared" si="7"/>
        <v>0</v>
      </c>
      <c r="AO35" s="53">
        <f t="shared" si="8"/>
        <v>0</v>
      </c>
      <c r="AP35" s="58">
        <f t="shared" si="9"/>
        <v>0</v>
      </c>
      <c r="AQ35" s="53">
        <f t="shared" si="10"/>
        <v>0</v>
      </c>
      <c r="AR35" s="54">
        <f t="shared" si="11"/>
        <v>0</v>
      </c>
      <c r="AS35" s="52"/>
      <c r="AT35" s="53">
        <f t="shared" si="12"/>
        <v>0</v>
      </c>
      <c r="AU35" s="53">
        <f t="shared" si="13"/>
        <v>0</v>
      </c>
      <c r="AV35" s="58">
        <f t="shared" si="14"/>
        <v>0</v>
      </c>
      <c r="AW35" s="53">
        <f t="shared" si="15"/>
        <v>0</v>
      </c>
      <c r="AX35" s="54">
        <f t="shared" si="16"/>
        <v>0</v>
      </c>
      <c r="AY35" s="52"/>
      <c r="AZ35" s="53">
        <f t="shared" si="17"/>
        <v>0</v>
      </c>
      <c r="BA35" s="53">
        <f t="shared" si="18"/>
        <v>0</v>
      </c>
      <c r="BB35" s="58">
        <f t="shared" si="19"/>
        <v>0</v>
      </c>
      <c r="BC35" s="53">
        <f t="shared" si="20"/>
        <v>0</v>
      </c>
      <c r="BD35" s="54">
        <f t="shared" si="21"/>
        <v>0</v>
      </c>
      <c r="BE35" s="52"/>
      <c r="BF35" s="53">
        <f t="shared" si="22"/>
        <v>0</v>
      </c>
      <c r="BG35" s="53">
        <f t="shared" si="23"/>
        <v>0</v>
      </c>
      <c r="BH35" s="53">
        <f t="shared" si="24"/>
        <v>0</v>
      </c>
      <c r="BI35" s="53">
        <f t="shared" si="25"/>
        <v>0</v>
      </c>
      <c r="BJ35" s="54">
        <f t="shared" si="26"/>
        <v>0</v>
      </c>
      <c r="BK35" s="61">
        <f t="shared" si="27"/>
        <v>0</v>
      </c>
    </row>
    <row r="36" spans="1:63" ht="18" customHeight="1">
      <c r="A36" s="3" t="s">
        <v>69</v>
      </c>
      <c r="B36" s="64">
        <f t="shared" si="30"/>
        <v>66</v>
      </c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31">
        <v>41</v>
      </c>
      <c r="V36" s="31">
        <v>21</v>
      </c>
      <c r="W36" s="31"/>
      <c r="X36" s="31"/>
      <c r="Y36" s="31"/>
      <c r="Z36" s="32"/>
      <c r="AA36" s="31">
        <v>25</v>
      </c>
      <c r="AB36" s="31">
        <v>8</v>
      </c>
      <c r="AC36" s="31"/>
      <c r="AD36" s="31"/>
      <c r="AE36" s="31"/>
      <c r="AF36" s="31"/>
      <c r="AG36" s="52"/>
      <c r="AH36" s="53">
        <f t="shared" si="2"/>
        <v>0</v>
      </c>
      <c r="AI36" s="53">
        <f t="shared" si="3"/>
        <v>0</v>
      </c>
      <c r="AJ36" s="58">
        <f t="shared" si="4"/>
        <v>0</v>
      </c>
      <c r="AK36" s="53">
        <f t="shared" si="5"/>
        <v>0</v>
      </c>
      <c r="AL36" s="54">
        <f t="shared" si="6"/>
        <v>0</v>
      </c>
      <c r="AM36" s="52"/>
      <c r="AN36" s="53">
        <f t="shared" si="7"/>
        <v>0</v>
      </c>
      <c r="AO36" s="53">
        <f t="shared" si="8"/>
        <v>0</v>
      </c>
      <c r="AP36" s="58">
        <f t="shared" si="9"/>
        <v>0</v>
      </c>
      <c r="AQ36" s="53">
        <f t="shared" si="10"/>
        <v>0</v>
      </c>
      <c r="AR36" s="54">
        <f t="shared" si="11"/>
        <v>0</v>
      </c>
      <c r="AS36" s="52"/>
      <c r="AT36" s="53">
        <f t="shared" si="12"/>
        <v>0</v>
      </c>
      <c r="AU36" s="53">
        <f t="shared" si="13"/>
        <v>0</v>
      </c>
      <c r="AV36" s="58">
        <f t="shared" si="14"/>
        <v>0</v>
      </c>
      <c r="AW36" s="53">
        <f t="shared" si="15"/>
        <v>0</v>
      </c>
      <c r="AX36" s="54">
        <f t="shared" si="16"/>
        <v>0</v>
      </c>
      <c r="AY36" s="52"/>
      <c r="AZ36" s="53">
        <f t="shared" si="17"/>
        <v>0</v>
      </c>
      <c r="BA36" s="53">
        <f t="shared" si="18"/>
        <v>0</v>
      </c>
      <c r="BB36" s="58">
        <f t="shared" si="19"/>
        <v>0</v>
      </c>
      <c r="BC36" s="53">
        <f t="shared" si="20"/>
        <v>0</v>
      </c>
      <c r="BD36" s="54">
        <f t="shared" si="21"/>
        <v>0</v>
      </c>
      <c r="BE36" s="52"/>
      <c r="BF36" s="53">
        <f t="shared" si="22"/>
        <v>0</v>
      </c>
      <c r="BG36" s="53">
        <f t="shared" si="23"/>
        <v>0</v>
      </c>
      <c r="BH36" s="53">
        <f t="shared" si="24"/>
        <v>0</v>
      </c>
      <c r="BI36" s="53">
        <f t="shared" si="25"/>
        <v>0</v>
      </c>
      <c r="BJ36" s="54">
        <f t="shared" si="26"/>
        <v>0</v>
      </c>
      <c r="BK36" s="61">
        <f t="shared" si="27"/>
        <v>0</v>
      </c>
    </row>
    <row r="37" spans="1:63" ht="18" customHeight="1">
      <c r="A37" s="3" t="s">
        <v>70</v>
      </c>
      <c r="B37" s="64">
        <f t="shared" si="30"/>
        <v>25</v>
      </c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31">
        <v>16</v>
      </c>
      <c r="V37" s="31">
        <v>6</v>
      </c>
      <c r="W37" s="31"/>
      <c r="X37" s="31"/>
      <c r="Y37" s="31"/>
      <c r="Z37" s="32"/>
      <c r="AA37" s="31">
        <v>9</v>
      </c>
      <c r="AB37" s="31">
        <v>4</v>
      </c>
      <c r="AC37" s="31"/>
      <c r="AD37" s="31"/>
      <c r="AE37" s="31"/>
      <c r="AF37" s="31"/>
      <c r="AG37" s="52"/>
      <c r="AH37" s="53">
        <f t="shared" si="2"/>
        <v>0</v>
      </c>
      <c r="AI37" s="53">
        <f t="shared" si="3"/>
        <v>0</v>
      </c>
      <c r="AJ37" s="58">
        <f t="shared" si="4"/>
        <v>0</v>
      </c>
      <c r="AK37" s="53">
        <f t="shared" si="5"/>
        <v>0</v>
      </c>
      <c r="AL37" s="54">
        <f t="shared" si="6"/>
        <v>0</v>
      </c>
      <c r="AM37" s="52"/>
      <c r="AN37" s="53">
        <f t="shared" si="7"/>
        <v>0</v>
      </c>
      <c r="AO37" s="53">
        <f t="shared" si="8"/>
        <v>0</v>
      </c>
      <c r="AP37" s="58">
        <f t="shared" si="9"/>
        <v>0</v>
      </c>
      <c r="AQ37" s="53">
        <f t="shared" si="10"/>
        <v>0</v>
      </c>
      <c r="AR37" s="54">
        <f t="shared" si="11"/>
        <v>0</v>
      </c>
      <c r="AS37" s="52"/>
      <c r="AT37" s="53">
        <f t="shared" si="12"/>
        <v>0</v>
      </c>
      <c r="AU37" s="53">
        <f t="shared" si="13"/>
        <v>0</v>
      </c>
      <c r="AV37" s="58">
        <f t="shared" si="14"/>
        <v>0</v>
      </c>
      <c r="AW37" s="53">
        <f t="shared" si="15"/>
        <v>0</v>
      </c>
      <c r="AX37" s="54">
        <f t="shared" si="16"/>
        <v>0</v>
      </c>
      <c r="AY37" s="52"/>
      <c r="AZ37" s="53">
        <f t="shared" si="17"/>
        <v>0</v>
      </c>
      <c r="BA37" s="53">
        <f t="shared" si="18"/>
        <v>0</v>
      </c>
      <c r="BB37" s="58">
        <f t="shared" si="19"/>
        <v>0</v>
      </c>
      <c r="BC37" s="53">
        <f t="shared" si="20"/>
        <v>0</v>
      </c>
      <c r="BD37" s="54">
        <f t="shared" si="21"/>
        <v>0</v>
      </c>
      <c r="BE37" s="52"/>
      <c r="BF37" s="53">
        <f t="shared" si="22"/>
        <v>0</v>
      </c>
      <c r="BG37" s="53">
        <f t="shared" si="23"/>
        <v>0</v>
      </c>
      <c r="BH37" s="53">
        <f t="shared" si="24"/>
        <v>0</v>
      </c>
      <c r="BI37" s="53">
        <f t="shared" si="25"/>
        <v>0</v>
      </c>
      <c r="BJ37" s="54">
        <f t="shared" si="26"/>
        <v>0</v>
      </c>
      <c r="BK37" s="61">
        <f t="shared" si="27"/>
        <v>0</v>
      </c>
    </row>
    <row r="38" spans="1:63" ht="18" customHeight="1">
      <c r="A38" s="3" t="s">
        <v>71</v>
      </c>
      <c r="B38" s="64">
        <f t="shared" si="30"/>
        <v>18</v>
      </c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31">
        <v>13</v>
      </c>
      <c r="V38" s="31">
        <v>8</v>
      </c>
      <c r="W38" s="31"/>
      <c r="X38" s="31"/>
      <c r="Y38" s="31"/>
      <c r="Z38" s="32"/>
      <c r="AA38" s="31">
        <v>5</v>
      </c>
      <c r="AB38" s="31">
        <v>2</v>
      </c>
      <c r="AC38" s="31"/>
      <c r="AD38" s="31"/>
      <c r="AE38" s="31"/>
      <c r="AF38" s="31"/>
      <c r="AG38" s="52"/>
      <c r="AH38" s="53">
        <f t="shared" si="2"/>
        <v>0</v>
      </c>
      <c r="AI38" s="53">
        <f t="shared" si="3"/>
        <v>0</v>
      </c>
      <c r="AJ38" s="58">
        <f t="shared" si="4"/>
        <v>0</v>
      </c>
      <c r="AK38" s="53">
        <f t="shared" si="5"/>
        <v>0</v>
      </c>
      <c r="AL38" s="54">
        <f t="shared" si="6"/>
        <v>0</v>
      </c>
      <c r="AM38" s="52"/>
      <c r="AN38" s="53">
        <f t="shared" si="7"/>
        <v>0</v>
      </c>
      <c r="AO38" s="53">
        <f t="shared" si="8"/>
        <v>0</v>
      </c>
      <c r="AP38" s="58">
        <f t="shared" si="9"/>
        <v>0</v>
      </c>
      <c r="AQ38" s="53">
        <f t="shared" si="10"/>
        <v>0</v>
      </c>
      <c r="AR38" s="54">
        <f t="shared" si="11"/>
        <v>0</v>
      </c>
      <c r="AS38" s="52"/>
      <c r="AT38" s="53">
        <f t="shared" si="12"/>
        <v>0</v>
      </c>
      <c r="AU38" s="53">
        <f t="shared" si="13"/>
        <v>0</v>
      </c>
      <c r="AV38" s="58">
        <f t="shared" si="14"/>
        <v>0</v>
      </c>
      <c r="AW38" s="53">
        <f t="shared" si="15"/>
        <v>0</v>
      </c>
      <c r="AX38" s="54">
        <f t="shared" si="16"/>
        <v>0</v>
      </c>
      <c r="AY38" s="52"/>
      <c r="AZ38" s="53">
        <f t="shared" si="17"/>
        <v>0</v>
      </c>
      <c r="BA38" s="53">
        <f t="shared" si="18"/>
        <v>0</v>
      </c>
      <c r="BB38" s="58">
        <f t="shared" si="19"/>
        <v>0</v>
      </c>
      <c r="BC38" s="53">
        <f t="shared" si="20"/>
        <v>0</v>
      </c>
      <c r="BD38" s="54">
        <f t="shared" si="21"/>
        <v>0</v>
      </c>
      <c r="BE38" s="52"/>
      <c r="BF38" s="53">
        <f t="shared" si="22"/>
        <v>0</v>
      </c>
      <c r="BG38" s="53">
        <f t="shared" si="23"/>
        <v>0</v>
      </c>
      <c r="BH38" s="53">
        <f t="shared" si="24"/>
        <v>0</v>
      </c>
      <c r="BI38" s="53">
        <f t="shared" si="25"/>
        <v>0</v>
      </c>
      <c r="BJ38" s="54">
        <f t="shared" si="26"/>
        <v>0</v>
      </c>
      <c r="BK38" s="61">
        <f t="shared" si="27"/>
        <v>0</v>
      </c>
    </row>
    <row r="39" spans="1:63" ht="18" customHeight="1">
      <c r="A39" s="3" t="s">
        <v>72</v>
      </c>
      <c r="B39" s="64">
        <f t="shared" si="30"/>
        <v>7</v>
      </c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31">
        <v>4</v>
      </c>
      <c r="V39" s="31">
        <v>0</v>
      </c>
      <c r="W39" s="31"/>
      <c r="X39" s="31"/>
      <c r="Y39" s="31"/>
      <c r="Z39" s="32"/>
      <c r="AA39" s="31">
        <v>3</v>
      </c>
      <c r="AB39" s="31">
        <v>0</v>
      </c>
      <c r="AC39" s="31"/>
      <c r="AD39" s="31"/>
      <c r="AE39" s="31"/>
      <c r="AF39" s="31"/>
      <c r="AG39" s="52"/>
      <c r="AH39" s="53">
        <f t="shared" si="2"/>
        <v>0</v>
      </c>
      <c r="AI39" s="53">
        <f t="shared" si="3"/>
        <v>0</v>
      </c>
      <c r="AJ39" s="58">
        <f t="shared" si="4"/>
        <v>0</v>
      </c>
      <c r="AK39" s="53">
        <f t="shared" si="5"/>
        <v>0</v>
      </c>
      <c r="AL39" s="54">
        <f t="shared" si="6"/>
        <v>0</v>
      </c>
      <c r="AM39" s="52"/>
      <c r="AN39" s="53">
        <f t="shared" si="7"/>
        <v>0</v>
      </c>
      <c r="AO39" s="53">
        <f t="shared" si="8"/>
        <v>0</v>
      </c>
      <c r="AP39" s="58">
        <f t="shared" si="9"/>
        <v>0</v>
      </c>
      <c r="AQ39" s="53">
        <f t="shared" si="10"/>
        <v>0</v>
      </c>
      <c r="AR39" s="54">
        <f t="shared" si="11"/>
        <v>0</v>
      </c>
      <c r="AS39" s="52"/>
      <c r="AT39" s="53">
        <f t="shared" si="12"/>
        <v>0</v>
      </c>
      <c r="AU39" s="53">
        <f t="shared" si="13"/>
        <v>0</v>
      </c>
      <c r="AV39" s="58">
        <f t="shared" si="14"/>
        <v>0</v>
      </c>
      <c r="AW39" s="53">
        <f t="shared" si="15"/>
        <v>0</v>
      </c>
      <c r="AX39" s="54">
        <f t="shared" si="16"/>
        <v>0</v>
      </c>
      <c r="AY39" s="52"/>
      <c r="AZ39" s="53">
        <f t="shared" si="17"/>
        <v>0</v>
      </c>
      <c r="BA39" s="53">
        <f t="shared" si="18"/>
        <v>0</v>
      </c>
      <c r="BB39" s="58">
        <f t="shared" si="19"/>
        <v>0</v>
      </c>
      <c r="BC39" s="53">
        <f t="shared" si="20"/>
        <v>0</v>
      </c>
      <c r="BD39" s="54">
        <f t="shared" si="21"/>
        <v>0</v>
      </c>
      <c r="BE39" s="52"/>
      <c r="BF39" s="53">
        <f t="shared" si="22"/>
        <v>0</v>
      </c>
      <c r="BG39" s="53">
        <f t="shared" si="23"/>
        <v>0</v>
      </c>
      <c r="BH39" s="53">
        <f t="shared" si="24"/>
        <v>0</v>
      </c>
      <c r="BI39" s="53">
        <f t="shared" si="25"/>
        <v>0</v>
      </c>
      <c r="BJ39" s="54">
        <f t="shared" si="26"/>
        <v>0</v>
      </c>
      <c r="BK39" s="61">
        <f t="shared" si="27"/>
        <v>0</v>
      </c>
    </row>
    <row r="40" spans="1:63" ht="18" customHeight="1">
      <c r="A40" s="3" t="s">
        <v>73</v>
      </c>
      <c r="B40" s="64">
        <f t="shared" si="30"/>
        <v>8</v>
      </c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31">
        <v>5</v>
      </c>
      <c r="V40" s="31">
        <v>1</v>
      </c>
      <c r="W40" s="31"/>
      <c r="X40" s="31"/>
      <c r="Y40" s="31"/>
      <c r="Z40" s="32"/>
      <c r="AA40" s="31">
        <v>3</v>
      </c>
      <c r="AB40" s="31">
        <v>0</v>
      </c>
      <c r="AC40" s="31"/>
      <c r="AD40" s="31"/>
      <c r="AE40" s="31"/>
      <c r="AF40" s="31"/>
      <c r="AG40" s="52"/>
      <c r="AH40" s="53">
        <f t="shared" si="2"/>
        <v>0</v>
      </c>
      <c r="AI40" s="53">
        <f t="shared" si="3"/>
        <v>0</v>
      </c>
      <c r="AJ40" s="58">
        <f t="shared" si="4"/>
        <v>0</v>
      </c>
      <c r="AK40" s="53">
        <f t="shared" si="5"/>
        <v>0</v>
      </c>
      <c r="AL40" s="54">
        <f t="shared" si="6"/>
        <v>0</v>
      </c>
      <c r="AM40" s="52"/>
      <c r="AN40" s="53">
        <f t="shared" si="7"/>
        <v>0</v>
      </c>
      <c r="AO40" s="53">
        <f t="shared" si="8"/>
        <v>0</v>
      </c>
      <c r="AP40" s="58">
        <f t="shared" si="9"/>
        <v>0</v>
      </c>
      <c r="AQ40" s="53">
        <f t="shared" si="10"/>
        <v>0</v>
      </c>
      <c r="AR40" s="54">
        <f t="shared" si="11"/>
        <v>0</v>
      </c>
      <c r="AS40" s="52"/>
      <c r="AT40" s="53">
        <f t="shared" si="12"/>
        <v>0</v>
      </c>
      <c r="AU40" s="53">
        <f t="shared" si="13"/>
        <v>0</v>
      </c>
      <c r="AV40" s="58">
        <f t="shared" si="14"/>
        <v>0</v>
      </c>
      <c r="AW40" s="53">
        <f t="shared" si="15"/>
        <v>0</v>
      </c>
      <c r="AX40" s="54">
        <f t="shared" si="16"/>
        <v>0</v>
      </c>
      <c r="AY40" s="52"/>
      <c r="AZ40" s="53">
        <f t="shared" si="17"/>
        <v>0</v>
      </c>
      <c r="BA40" s="53">
        <f t="shared" si="18"/>
        <v>0</v>
      </c>
      <c r="BB40" s="58">
        <f t="shared" si="19"/>
        <v>0</v>
      </c>
      <c r="BC40" s="53">
        <f t="shared" si="20"/>
        <v>0</v>
      </c>
      <c r="BD40" s="54">
        <f t="shared" si="21"/>
        <v>0</v>
      </c>
      <c r="BE40" s="52"/>
      <c r="BF40" s="53">
        <f t="shared" si="22"/>
        <v>0</v>
      </c>
      <c r="BG40" s="53">
        <f t="shared" si="23"/>
        <v>0</v>
      </c>
      <c r="BH40" s="53">
        <f t="shared" si="24"/>
        <v>0</v>
      </c>
      <c r="BI40" s="53">
        <f t="shared" si="25"/>
        <v>0</v>
      </c>
      <c r="BJ40" s="54">
        <f t="shared" si="26"/>
        <v>0</v>
      </c>
      <c r="BK40" s="61">
        <f t="shared" si="27"/>
        <v>0</v>
      </c>
    </row>
    <row r="41" spans="1:63" ht="18" customHeight="1">
      <c r="A41" s="3" t="s">
        <v>74</v>
      </c>
      <c r="B41" s="64">
        <f t="shared" si="30"/>
        <v>0</v>
      </c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31">
        <v>0</v>
      </c>
      <c r="V41" s="31">
        <v>0</v>
      </c>
      <c r="W41" s="31"/>
      <c r="X41" s="31"/>
      <c r="Y41" s="31"/>
      <c r="Z41" s="32"/>
      <c r="AA41" s="31">
        <v>0</v>
      </c>
      <c r="AB41" s="31">
        <v>0</v>
      </c>
      <c r="AC41" s="31"/>
      <c r="AD41" s="31"/>
      <c r="AE41" s="31"/>
      <c r="AF41" s="31"/>
      <c r="AG41" s="52"/>
      <c r="AH41" s="53">
        <f t="shared" si="2"/>
        <v>0</v>
      </c>
      <c r="AI41" s="53">
        <f t="shared" si="3"/>
        <v>0</v>
      </c>
      <c r="AJ41" s="58">
        <f t="shared" si="4"/>
        <v>0</v>
      </c>
      <c r="AK41" s="53">
        <f t="shared" si="5"/>
        <v>0</v>
      </c>
      <c r="AL41" s="54">
        <f t="shared" si="6"/>
        <v>0</v>
      </c>
      <c r="AM41" s="52"/>
      <c r="AN41" s="53">
        <f t="shared" si="7"/>
        <v>0</v>
      </c>
      <c r="AO41" s="53">
        <f t="shared" si="8"/>
        <v>0</v>
      </c>
      <c r="AP41" s="58">
        <f t="shared" si="9"/>
        <v>0</v>
      </c>
      <c r="AQ41" s="53">
        <f t="shared" si="10"/>
        <v>0</v>
      </c>
      <c r="AR41" s="54">
        <f t="shared" si="11"/>
        <v>0</v>
      </c>
      <c r="AS41" s="52"/>
      <c r="AT41" s="53">
        <f t="shared" si="12"/>
        <v>0</v>
      </c>
      <c r="AU41" s="53">
        <f t="shared" si="13"/>
        <v>0</v>
      </c>
      <c r="AV41" s="58">
        <f t="shared" si="14"/>
        <v>0</v>
      </c>
      <c r="AW41" s="53">
        <f t="shared" si="15"/>
        <v>0</v>
      </c>
      <c r="AX41" s="54">
        <f t="shared" si="16"/>
        <v>0</v>
      </c>
      <c r="AY41" s="52"/>
      <c r="AZ41" s="53">
        <f t="shared" si="17"/>
        <v>0</v>
      </c>
      <c r="BA41" s="53">
        <f t="shared" si="18"/>
        <v>0</v>
      </c>
      <c r="BB41" s="58">
        <f t="shared" si="19"/>
        <v>0</v>
      </c>
      <c r="BC41" s="53">
        <f t="shared" si="20"/>
        <v>0</v>
      </c>
      <c r="BD41" s="54">
        <f t="shared" si="21"/>
        <v>0</v>
      </c>
      <c r="BE41" s="52"/>
      <c r="BF41" s="53">
        <f t="shared" si="22"/>
        <v>0</v>
      </c>
      <c r="BG41" s="53">
        <f t="shared" si="23"/>
        <v>0</v>
      </c>
      <c r="BH41" s="53">
        <f t="shared" si="24"/>
        <v>0</v>
      </c>
      <c r="BI41" s="53">
        <f t="shared" si="25"/>
        <v>0</v>
      </c>
      <c r="BJ41" s="54">
        <f t="shared" si="26"/>
        <v>0</v>
      </c>
      <c r="BK41" s="61">
        <f t="shared" si="27"/>
        <v>0</v>
      </c>
    </row>
    <row r="42" spans="1:63" ht="18" customHeight="1">
      <c r="A42" s="4" t="s">
        <v>76</v>
      </c>
      <c r="B42" s="63">
        <f>C42+I42+O42+U42+AA42</f>
        <v>476</v>
      </c>
      <c r="C42" s="34">
        <f aca="true" t="shared" si="34" ref="C42:AF42">SUM(C43:C49)</f>
        <v>105</v>
      </c>
      <c r="D42" s="34">
        <f t="shared" si="34"/>
        <v>53</v>
      </c>
      <c r="E42" s="34">
        <f t="shared" si="34"/>
        <v>0</v>
      </c>
      <c r="F42" s="34">
        <f t="shared" si="34"/>
        <v>0</v>
      </c>
      <c r="G42" s="34">
        <f t="shared" si="34"/>
        <v>0</v>
      </c>
      <c r="H42" s="34">
        <f t="shared" si="34"/>
        <v>0</v>
      </c>
      <c r="I42" s="34">
        <f t="shared" si="34"/>
        <v>103</v>
      </c>
      <c r="J42" s="34">
        <f t="shared" si="34"/>
        <v>45</v>
      </c>
      <c r="K42" s="34">
        <f t="shared" si="34"/>
        <v>0</v>
      </c>
      <c r="L42" s="34">
        <f t="shared" si="34"/>
        <v>0</v>
      </c>
      <c r="M42" s="34">
        <f t="shared" si="34"/>
        <v>0</v>
      </c>
      <c r="N42" s="34">
        <f t="shared" si="34"/>
        <v>0</v>
      </c>
      <c r="O42" s="34">
        <f t="shared" si="34"/>
        <v>97</v>
      </c>
      <c r="P42" s="34">
        <f t="shared" si="34"/>
        <v>52</v>
      </c>
      <c r="Q42" s="34">
        <f t="shared" si="34"/>
        <v>0</v>
      </c>
      <c r="R42" s="34">
        <f t="shared" si="34"/>
        <v>0</v>
      </c>
      <c r="S42" s="34">
        <f t="shared" si="34"/>
        <v>0</v>
      </c>
      <c r="T42" s="34">
        <f t="shared" si="34"/>
        <v>0</v>
      </c>
      <c r="U42" s="34">
        <f t="shared" si="34"/>
        <v>97</v>
      </c>
      <c r="V42" s="34">
        <f t="shared" si="34"/>
        <v>49</v>
      </c>
      <c r="W42" s="34">
        <f t="shared" si="34"/>
        <v>0</v>
      </c>
      <c r="X42" s="34">
        <f t="shared" si="34"/>
        <v>0</v>
      </c>
      <c r="Y42" s="34">
        <f t="shared" si="34"/>
        <v>0</v>
      </c>
      <c r="Z42" s="34">
        <f t="shared" si="34"/>
        <v>0</v>
      </c>
      <c r="AA42" s="34">
        <f t="shared" si="34"/>
        <v>74</v>
      </c>
      <c r="AB42" s="34">
        <f t="shared" si="34"/>
        <v>29</v>
      </c>
      <c r="AC42" s="34">
        <f t="shared" si="34"/>
        <v>0</v>
      </c>
      <c r="AD42" s="34">
        <f t="shared" si="34"/>
        <v>0</v>
      </c>
      <c r="AE42" s="34">
        <f t="shared" si="34"/>
        <v>0</v>
      </c>
      <c r="AF42" s="34">
        <f t="shared" si="34"/>
        <v>0</v>
      </c>
      <c r="AG42" s="104">
        <f>IF((C42-'DanhGia-HS'!C39)&lt;&gt;0,"ER",)</f>
        <v>0</v>
      </c>
      <c r="AH42" s="53">
        <f>IF((D42-'DanhGia-HS'!D39)&lt;&gt;0,"ER",)</f>
        <v>0</v>
      </c>
      <c r="AI42" s="53">
        <f>IF((E42-'DanhGia-HS'!E39)&lt;&gt;0,"ER",)</f>
        <v>0</v>
      </c>
      <c r="AJ42" s="53">
        <f>IF((F42-'DanhGia-HS'!F39)&lt;&gt;0,"ER",)</f>
        <v>0</v>
      </c>
      <c r="AK42" s="53">
        <f>IF((G42-'DanhGia-HS'!G39)&lt;&gt;0,"ER",)</f>
        <v>0</v>
      </c>
      <c r="AL42" s="115">
        <f>IF((H42-'DanhGia-HS'!H39)&lt;&gt;0,"ER",)</f>
        <v>0</v>
      </c>
      <c r="AM42" s="104">
        <f>IF((I42-'DanhGia-HS'!I39)&lt;&gt;0,"ER",)</f>
        <v>0</v>
      </c>
      <c r="AN42" s="53">
        <f>IF((J42-'DanhGia-HS'!J39)&lt;&gt;0,"ER",)</f>
        <v>0</v>
      </c>
      <c r="AO42" s="53">
        <f>IF((K42-'DanhGia-HS'!K39)&lt;&gt;0,"ER",)</f>
        <v>0</v>
      </c>
      <c r="AP42" s="53">
        <f>IF((L42-'DanhGia-HS'!L39)&lt;&gt;0,"ER",)</f>
        <v>0</v>
      </c>
      <c r="AQ42" s="53">
        <f>IF((M42-'DanhGia-HS'!M39)&lt;&gt;0,"ER",)</f>
        <v>0</v>
      </c>
      <c r="AR42" s="115">
        <f>IF((N42-'DanhGia-HS'!N39)&lt;&gt;0,"ER",)</f>
        <v>0</v>
      </c>
      <c r="AS42" s="104">
        <f>IF((O42-'DanhGia-HS'!O39)&lt;&gt;0,"ER",)</f>
        <v>0</v>
      </c>
      <c r="AT42" s="53">
        <f>IF((P42-'DanhGia-HS'!P39)&lt;&gt;0,"ER",)</f>
        <v>0</v>
      </c>
      <c r="AU42" s="53">
        <f>IF((Q42-'DanhGia-HS'!Q39)&lt;&gt;0,"ER",)</f>
        <v>0</v>
      </c>
      <c r="AV42" s="53">
        <f>IF((R42-'DanhGia-HS'!R39)&lt;&gt;0,"ER",)</f>
        <v>0</v>
      </c>
      <c r="AW42" s="53">
        <f>IF((S42-'DanhGia-HS'!S39)&lt;&gt;0,"ER",)</f>
        <v>0</v>
      </c>
      <c r="AX42" s="115">
        <f>IF((T42-'DanhGia-HS'!T39)&lt;&gt;0,"ER",)</f>
        <v>0</v>
      </c>
      <c r="AY42" s="104">
        <f>IF((U42-'DanhGia-HS'!U39)&lt;&gt;0,"ER",)</f>
        <v>0</v>
      </c>
      <c r="AZ42" s="53">
        <f>IF((V42-'DanhGia-HS'!V39)&lt;&gt;0,"ER",)</f>
        <v>0</v>
      </c>
      <c r="BA42" s="53">
        <f>IF((W42-'DanhGia-HS'!W39)&lt;&gt;0,"ER",)</f>
        <v>0</v>
      </c>
      <c r="BB42" s="53">
        <f>IF((X42-'DanhGia-HS'!X39)&lt;&gt;0,"ER",)</f>
        <v>0</v>
      </c>
      <c r="BC42" s="53">
        <f>IF((Y42-'DanhGia-HS'!Y39)&lt;&gt;0,"ER",)</f>
        <v>0</v>
      </c>
      <c r="BD42" s="115">
        <f>IF((Z42-'DanhGia-HS'!Z39)&lt;&gt;0,"ER",)</f>
        <v>0</v>
      </c>
      <c r="BE42" s="104">
        <f>IF((AA42-'DanhGia-HS'!AA39)&lt;&gt;0,"ER",)</f>
        <v>0</v>
      </c>
      <c r="BF42" s="53">
        <f>IF((AB42-'DanhGia-HS'!AB39)&lt;&gt;0,"ER",)</f>
        <v>0</v>
      </c>
      <c r="BG42" s="53">
        <f>IF((AC42-'DanhGia-HS'!AC39)&lt;&gt;0,"ER",)</f>
        <v>0</v>
      </c>
      <c r="BH42" s="53">
        <f>IF((AD42-'DanhGia-HS'!AD39)&lt;&gt;0,"ER",)</f>
        <v>0</v>
      </c>
      <c r="BI42" s="53">
        <f>IF((AE42-'DanhGia-HS'!AE39)&lt;&gt;0,"ER",)</f>
        <v>0</v>
      </c>
      <c r="BJ42" s="115">
        <f>IF((AF42-'DanhGia-HS'!AF39)&lt;&gt;0,"ER",)</f>
        <v>0</v>
      </c>
      <c r="BK42" s="61">
        <f t="shared" si="27"/>
        <v>0</v>
      </c>
    </row>
    <row r="43" spans="1:63" ht="18" customHeight="1">
      <c r="A43" s="3" t="s">
        <v>68</v>
      </c>
      <c r="B43" s="64">
        <f>C43+I43+O43+U43+AA43</f>
        <v>121</v>
      </c>
      <c r="C43" s="31">
        <v>7</v>
      </c>
      <c r="D43" s="31">
        <v>5</v>
      </c>
      <c r="E43" s="31"/>
      <c r="F43" s="31"/>
      <c r="G43" s="31"/>
      <c r="H43" s="32"/>
      <c r="I43" s="31">
        <v>28</v>
      </c>
      <c r="J43" s="31">
        <v>10</v>
      </c>
      <c r="K43" s="31"/>
      <c r="L43" s="31"/>
      <c r="M43" s="31"/>
      <c r="N43" s="32"/>
      <c r="O43" s="31">
        <v>24</v>
      </c>
      <c r="P43" s="31">
        <v>18</v>
      </c>
      <c r="Q43" s="31"/>
      <c r="R43" s="31"/>
      <c r="S43" s="31"/>
      <c r="T43" s="32"/>
      <c r="U43" s="31">
        <v>33</v>
      </c>
      <c r="V43" s="31">
        <v>21</v>
      </c>
      <c r="W43" s="31"/>
      <c r="X43" s="31"/>
      <c r="Y43" s="31"/>
      <c r="Z43" s="32"/>
      <c r="AA43" s="31">
        <v>29</v>
      </c>
      <c r="AB43" s="31">
        <v>14</v>
      </c>
      <c r="AC43" s="31"/>
      <c r="AD43" s="31"/>
      <c r="AE43" s="31"/>
      <c r="AF43" s="31"/>
      <c r="AG43" s="52"/>
      <c r="AH43" s="53">
        <f t="shared" si="2"/>
        <v>0</v>
      </c>
      <c r="AI43" s="53">
        <f t="shared" si="3"/>
        <v>0</v>
      </c>
      <c r="AJ43" s="58">
        <f t="shared" si="4"/>
        <v>0</v>
      </c>
      <c r="AK43" s="53">
        <f t="shared" si="5"/>
        <v>0</v>
      </c>
      <c r="AL43" s="54">
        <f t="shared" si="6"/>
        <v>0</v>
      </c>
      <c r="AM43" s="52"/>
      <c r="AN43" s="53">
        <f t="shared" si="7"/>
        <v>0</v>
      </c>
      <c r="AO43" s="53">
        <f t="shared" si="8"/>
        <v>0</v>
      </c>
      <c r="AP43" s="58">
        <f t="shared" si="9"/>
        <v>0</v>
      </c>
      <c r="AQ43" s="53">
        <f t="shared" si="10"/>
        <v>0</v>
      </c>
      <c r="AR43" s="54">
        <f t="shared" si="11"/>
        <v>0</v>
      </c>
      <c r="AS43" s="52"/>
      <c r="AT43" s="53">
        <f t="shared" si="12"/>
        <v>0</v>
      </c>
      <c r="AU43" s="53">
        <f t="shared" si="13"/>
        <v>0</v>
      </c>
      <c r="AV43" s="58">
        <f t="shared" si="14"/>
        <v>0</v>
      </c>
      <c r="AW43" s="53">
        <f t="shared" si="15"/>
        <v>0</v>
      </c>
      <c r="AX43" s="54">
        <f t="shared" si="16"/>
        <v>0</v>
      </c>
      <c r="AY43" s="52"/>
      <c r="AZ43" s="53">
        <f t="shared" si="17"/>
        <v>0</v>
      </c>
      <c r="BA43" s="53">
        <f t="shared" si="18"/>
        <v>0</v>
      </c>
      <c r="BB43" s="58">
        <f t="shared" si="19"/>
        <v>0</v>
      </c>
      <c r="BC43" s="53">
        <f t="shared" si="20"/>
        <v>0</v>
      </c>
      <c r="BD43" s="54">
        <f t="shared" si="21"/>
        <v>0</v>
      </c>
      <c r="BE43" s="52"/>
      <c r="BF43" s="53">
        <f t="shared" si="22"/>
        <v>0</v>
      </c>
      <c r="BG43" s="53">
        <f t="shared" si="23"/>
        <v>0</v>
      </c>
      <c r="BH43" s="53">
        <f t="shared" si="24"/>
        <v>0</v>
      </c>
      <c r="BI43" s="53">
        <f t="shared" si="25"/>
        <v>0</v>
      </c>
      <c r="BJ43" s="54">
        <f t="shared" si="26"/>
        <v>0</v>
      </c>
      <c r="BK43" s="61">
        <f t="shared" si="27"/>
        <v>0</v>
      </c>
    </row>
    <row r="44" spans="1:63" ht="18" customHeight="1">
      <c r="A44" s="3" t="s">
        <v>69</v>
      </c>
      <c r="B44" s="64">
        <f aca="true" t="shared" si="35" ref="B44:B57">C44+I44+O44+U44+AA44</f>
        <v>126</v>
      </c>
      <c r="C44" s="31">
        <v>26</v>
      </c>
      <c r="D44" s="31">
        <v>14</v>
      </c>
      <c r="E44" s="31"/>
      <c r="F44" s="31"/>
      <c r="G44" s="31"/>
      <c r="H44" s="32"/>
      <c r="I44" s="31">
        <v>43</v>
      </c>
      <c r="J44" s="31">
        <v>26</v>
      </c>
      <c r="K44" s="31"/>
      <c r="L44" s="31"/>
      <c r="M44" s="31"/>
      <c r="N44" s="32"/>
      <c r="O44" s="31">
        <v>25</v>
      </c>
      <c r="P44" s="31">
        <v>17</v>
      </c>
      <c r="Q44" s="31"/>
      <c r="R44" s="31"/>
      <c r="S44" s="31"/>
      <c r="T44" s="32"/>
      <c r="U44" s="31">
        <v>18</v>
      </c>
      <c r="V44" s="31">
        <v>8</v>
      </c>
      <c r="W44" s="31"/>
      <c r="X44" s="31"/>
      <c r="Y44" s="31"/>
      <c r="Z44" s="32"/>
      <c r="AA44" s="31">
        <v>14</v>
      </c>
      <c r="AB44" s="31">
        <v>4</v>
      </c>
      <c r="AC44" s="31"/>
      <c r="AD44" s="31"/>
      <c r="AE44" s="31"/>
      <c r="AF44" s="31"/>
      <c r="AG44" s="52"/>
      <c r="AH44" s="53">
        <f t="shared" si="2"/>
        <v>0</v>
      </c>
      <c r="AI44" s="53">
        <f t="shared" si="3"/>
        <v>0</v>
      </c>
      <c r="AJ44" s="58">
        <f t="shared" si="4"/>
        <v>0</v>
      </c>
      <c r="AK44" s="53">
        <f t="shared" si="5"/>
        <v>0</v>
      </c>
      <c r="AL44" s="54">
        <f t="shared" si="6"/>
        <v>0</v>
      </c>
      <c r="AM44" s="52"/>
      <c r="AN44" s="53">
        <f t="shared" si="7"/>
        <v>0</v>
      </c>
      <c r="AO44" s="53">
        <f t="shared" si="8"/>
        <v>0</v>
      </c>
      <c r="AP44" s="58">
        <f t="shared" si="9"/>
        <v>0</v>
      </c>
      <c r="AQ44" s="53">
        <f t="shared" si="10"/>
        <v>0</v>
      </c>
      <c r="AR44" s="54">
        <f t="shared" si="11"/>
        <v>0</v>
      </c>
      <c r="AS44" s="52"/>
      <c r="AT44" s="53">
        <f t="shared" si="12"/>
        <v>0</v>
      </c>
      <c r="AU44" s="53">
        <f t="shared" si="13"/>
        <v>0</v>
      </c>
      <c r="AV44" s="58">
        <f t="shared" si="14"/>
        <v>0</v>
      </c>
      <c r="AW44" s="53">
        <f t="shared" si="15"/>
        <v>0</v>
      </c>
      <c r="AX44" s="54">
        <f t="shared" si="16"/>
        <v>0</v>
      </c>
      <c r="AY44" s="52"/>
      <c r="AZ44" s="53">
        <f t="shared" si="17"/>
        <v>0</v>
      </c>
      <c r="BA44" s="53">
        <f t="shared" si="18"/>
        <v>0</v>
      </c>
      <c r="BB44" s="58">
        <f t="shared" si="19"/>
        <v>0</v>
      </c>
      <c r="BC44" s="53">
        <f t="shared" si="20"/>
        <v>0</v>
      </c>
      <c r="BD44" s="54">
        <f t="shared" si="21"/>
        <v>0</v>
      </c>
      <c r="BE44" s="52"/>
      <c r="BF44" s="53">
        <f t="shared" si="22"/>
        <v>0</v>
      </c>
      <c r="BG44" s="53">
        <f t="shared" si="23"/>
        <v>0</v>
      </c>
      <c r="BH44" s="53">
        <f t="shared" si="24"/>
        <v>0</v>
      </c>
      <c r="BI44" s="53">
        <f t="shared" si="25"/>
        <v>0</v>
      </c>
      <c r="BJ44" s="54">
        <f t="shared" si="26"/>
        <v>0</v>
      </c>
      <c r="BK44" s="61">
        <f t="shared" si="27"/>
        <v>0</v>
      </c>
    </row>
    <row r="45" spans="1:63" ht="18" customHeight="1">
      <c r="A45" s="3" t="s">
        <v>70</v>
      </c>
      <c r="B45" s="64">
        <f t="shared" si="35"/>
        <v>128</v>
      </c>
      <c r="C45" s="31">
        <v>39</v>
      </c>
      <c r="D45" s="31">
        <v>22</v>
      </c>
      <c r="E45" s="31"/>
      <c r="F45" s="31"/>
      <c r="G45" s="31"/>
      <c r="H45" s="32"/>
      <c r="I45" s="31">
        <v>22</v>
      </c>
      <c r="J45" s="31">
        <v>7</v>
      </c>
      <c r="K45" s="31"/>
      <c r="L45" s="31"/>
      <c r="M45" s="31"/>
      <c r="N45" s="32"/>
      <c r="O45" s="31">
        <v>20</v>
      </c>
      <c r="P45" s="31">
        <v>9</v>
      </c>
      <c r="Q45" s="31"/>
      <c r="R45" s="31"/>
      <c r="S45" s="31"/>
      <c r="T45" s="32"/>
      <c r="U45" s="31">
        <v>29</v>
      </c>
      <c r="V45" s="31">
        <v>16</v>
      </c>
      <c r="W45" s="31"/>
      <c r="X45" s="31"/>
      <c r="Y45" s="31"/>
      <c r="Z45" s="32"/>
      <c r="AA45" s="31">
        <v>18</v>
      </c>
      <c r="AB45" s="31">
        <v>9</v>
      </c>
      <c r="AC45" s="31"/>
      <c r="AD45" s="31"/>
      <c r="AE45" s="31"/>
      <c r="AF45" s="31"/>
      <c r="AG45" s="52"/>
      <c r="AH45" s="53">
        <f t="shared" si="2"/>
        <v>0</v>
      </c>
      <c r="AI45" s="53">
        <f t="shared" si="3"/>
        <v>0</v>
      </c>
      <c r="AJ45" s="58">
        <f t="shared" si="4"/>
        <v>0</v>
      </c>
      <c r="AK45" s="53">
        <f t="shared" si="5"/>
        <v>0</v>
      </c>
      <c r="AL45" s="54">
        <f t="shared" si="6"/>
        <v>0</v>
      </c>
      <c r="AM45" s="52"/>
      <c r="AN45" s="53">
        <f t="shared" si="7"/>
        <v>0</v>
      </c>
      <c r="AO45" s="53">
        <f t="shared" si="8"/>
        <v>0</v>
      </c>
      <c r="AP45" s="58">
        <f t="shared" si="9"/>
        <v>0</v>
      </c>
      <c r="AQ45" s="53">
        <f t="shared" si="10"/>
        <v>0</v>
      </c>
      <c r="AR45" s="54">
        <f t="shared" si="11"/>
        <v>0</v>
      </c>
      <c r="AS45" s="52"/>
      <c r="AT45" s="53">
        <f t="shared" si="12"/>
        <v>0</v>
      </c>
      <c r="AU45" s="53">
        <f t="shared" si="13"/>
        <v>0</v>
      </c>
      <c r="AV45" s="58">
        <f t="shared" si="14"/>
        <v>0</v>
      </c>
      <c r="AW45" s="53">
        <f t="shared" si="15"/>
        <v>0</v>
      </c>
      <c r="AX45" s="54">
        <f t="shared" si="16"/>
        <v>0</v>
      </c>
      <c r="AY45" s="52"/>
      <c r="AZ45" s="53">
        <f t="shared" si="17"/>
        <v>0</v>
      </c>
      <c r="BA45" s="53">
        <f t="shared" si="18"/>
        <v>0</v>
      </c>
      <c r="BB45" s="58">
        <f t="shared" si="19"/>
        <v>0</v>
      </c>
      <c r="BC45" s="53">
        <f t="shared" si="20"/>
        <v>0</v>
      </c>
      <c r="BD45" s="54">
        <f t="shared" si="21"/>
        <v>0</v>
      </c>
      <c r="BE45" s="52"/>
      <c r="BF45" s="53">
        <f t="shared" si="22"/>
        <v>0</v>
      </c>
      <c r="BG45" s="53">
        <f t="shared" si="23"/>
        <v>0</v>
      </c>
      <c r="BH45" s="53">
        <f t="shared" si="24"/>
        <v>0</v>
      </c>
      <c r="BI45" s="53">
        <f t="shared" si="25"/>
        <v>0</v>
      </c>
      <c r="BJ45" s="54">
        <f t="shared" si="26"/>
        <v>0</v>
      </c>
      <c r="BK45" s="61">
        <f t="shared" si="27"/>
        <v>0</v>
      </c>
    </row>
    <row r="46" spans="1:63" ht="18" customHeight="1">
      <c r="A46" s="3" t="s">
        <v>71</v>
      </c>
      <c r="B46" s="64">
        <f t="shared" si="35"/>
        <v>64</v>
      </c>
      <c r="C46" s="31">
        <v>24</v>
      </c>
      <c r="D46" s="31">
        <v>10</v>
      </c>
      <c r="E46" s="31"/>
      <c r="F46" s="31"/>
      <c r="G46" s="31"/>
      <c r="H46" s="32"/>
      <c r="I46" s="31">
        <v>6</v>
      </c>
      <c r="J46" s="31">
        <v>2</v>
      </c>
      <c r="K46" s="31"/>
      <c r="L46" s="31"/>
      <c r="M46" s="31"/>
      <c r="N46" s="32"/>
      <c r="O46" s="31">
        <v>19</v>
      </c>
      <c r="P46" s="31">
        <v>7</v>
      </c>
      <c r="Q46" s="31"/>
      <c r="R46" s="31"/>
      <c r="S46" s="31"/>
      <c r="T46" s="32"/>
      <c r="U46" s="31">
        <v>8</v>
      </c>
      <c r="V46" s="31">
        <v>1</v>
      </c>
      <c r="W46" s="31"/>
      <c r="X46" s="31"/>
      <c r="Y46" s="31"/>
      <c r="Z46" s="32"/>
      <c r="AA46" s="31">
        <v>7</v>
      </c>
      <c r="AB46" s="31">
        <v>2</v>
      </c>
      <c r="AC46" s="31"/>
      <c r="AD46" s="31"/>
      <c r="AE46" s="31"/>
      <c r="AF46" s="31"/>
      <c r="AG46" s="52"/>
      <c r="AH46" s="53">
        <f t="shared" si="2"/>
        <v>0</v>
      </c>
      <c r="AI46" s="53">
        <f t="shared" si="3"/>
        <v>0</v>
      </c>
      <c r="AJ46" s="58">
        <f t="shared" si="4"/>
        <v>0</v>
      </c>
      <c r="AK46" s="53">
        <f t="shared" si="5"/>
        <v>0</v>
      </c>
      <c r="AL46" s="54">
        <f t="shared" si="6"/>
        <v>0</v>
      </c>
      <c r="AM46" s="52"/>
      <c r="AN46" s="53">
        <f t="shared" si="7"/>
        <v>0</v>
      </c>
      <c r="AO46" s="53">
        <f t="shared" si="8"/>
        <v>0</v>
      </c>
      <c r="AP46" s="58">
        <f t="shared" si="9"/>
        <v>0</v>
      </c>
      <c r="AQ46" s="53">
        <f t="shared" si="10"/>
        <v>0</v>
      </c>
      <c r="AR46" s="54">
        <f t="shared" si="11"/>
        <v>0</v>
      </c>
      <c r="AS46" s="52"/>
      <c r="AT46" s="53">
        <f t="shared" si="12"/>
        <v>0</v>
      </c>
      <c r="AU46" s="53">
        <f t="shared" si="13"/>
        <v>0</v>
      </c>
      <c r="AV46" s="58">
        <f t="shared" si="14"/>
        <v>0</v>
      </c>
      <c r="AW46" s="53">
        <f t="shared" si="15"/>
        <v>0</v>
      </c>
      <c r="AX46" s="54">
        <f t="shared" si="16"/>
        <v>0</v>
      </c>
      <c r="AY46" s="52"/>
      <c r="AZ46" s="53">
        <f t="shared" si="17"/>
        <v>0</v>
      </c>
      <c r="BA46" s="53">
        <f t="shared" si="18"/>
        <v>0</v>
      </c>
      <c r="BB46" s="58">
        <f t="shared" si="19"/>
        <v>0</v>
      </c>
      <c r="BC46" s="53">
        <f t="shared" si="20"/>
        <v>0</v>
      </c>
      <c r="BD46" s="54">
        <f t="shared" si="21"/>
        <v>0</v>
      </c>
      <c r="BE46" s="52"/>
      <c r="BF46" s="53">
        <f t="shared" si="22"/>
        <v>0</v>
      </c>
      <c r="BG46" s="53">
        <f t="shared" si="23"/>
        <v>0</v>
      </c>
      <c r="BH46" s="53">
        <f t="shared" si="24"/>
        <v>0</v>
      </c>
      <c r="BI46" s="53">
        <f t="shared" si="25"/>
        <v>0</v>
      </c>
      <c r="BJ46" s="54">
        <f t="shared" si="26"/>
        <v>0</v>
      </c>
      <c r="BK46" s="61">
        <f t="shared" si="27"/>
        <v>0</v>
      </c>
    </row>
    <row r="47" spans="1:63" ht="18" customHeight="1">
      <c r="A47" s="3" t="s">
        <v>72</v>
      </c>
      <c r="B47" s="64">
        <f t="shared" si="35"/>
        <v>28</v>
      </c>
      <c r="C47" s="31">
        <v>7</v>
      </c>
      <c r="D47" s="31">
        <v>2</v>
      </c>
      <c r="E47" s="31"/>
      <c r="F47" s="31"/>
      <c r="G47" s="31"/>
      <c r="H47" s="32"/>
      <c r="I47" s="31">
        <v>4</v>
      </c>
      <c r="J47" s="31">
        <v>0</v>
      </c>
      <c r="K47" s="31"/>
      <c r="L47" s="31"/>
      <c r="M47" s="31"/>
      <c r="N47" s="32"/>
      <c r="O47" s="31">
        <v>5</v>
      </c>
      <c r="P47" s="31">
        <v>0</v>
      </c>
      <c r="Q47" s="31"/>
      <c r="R47" s="31"/>
      <c r="S47" s="31"/>
      <c r="T47" s="32"/>
      <c r="U47" s="31">
        <v>8</v>
      </c>
      <c r="V47" s="31">
        <v>3</v>
      </c>
      <c r="W47" s="31"/>
      <c r="X47" s="31"/>
      <c r="Y47" s="31"/>
      <c r="Z47" s="32"/>
      <c r="AA47" s="31">
        <v>4</v>
      </c>
      <c r="AB47" s="31">
        <v>0</v>
      </c>
      <c r="AC47" s="31"/>
      <c r="AD47" s="31"/>
      <c r="AE47" s="31"/>
      <c r="AF47" s="31"/>
      <c r="AG47" s="52"/>
      <c r="AH47" s="53">
        <f t="shared" si="2"/>
        <v>0</v>
      </c>
      <c r="AI47" s="53">
        <f t="shared" si="3"/>
        <v>0</v>
      </c>
      <c r="AJ47" s="58">
        <f t="shared" si="4"/>
        <v>0</v>
      </c>
      <c r="AK47" s="53">
        <f t="shared" si="5"/>
        <v>0</v>
      </c>
      <c r="AL47" s="54">
        <f t="shared" si="6"/>
        <v>0</v>
      </c>
      <c r="AM47" s="52"/>
      <c r="AN47" s="53">
        <f t="shared" si="7"/>
        <v>0</v>
      </c>
      <c r="AO47" s="53">
        <f t="shared" si="8"/>
        <v>0</v>
      </c>
      <c r="AP47" s="58">
        <f t="shared" si="9"/>
        <v>0</v>
      </c>
      <c r="AQ47" s="53">
        <f t="shared" si="10"/>
        <v>0</v>
      </c>
      <c r="AR47" s="54">
        <f t="shared" si="11"/>
        <v>0</v>
      </c>
      <c r="AS47" s="52"/>
      <c r="AT47" s="53">
        <f t="shared" si="12"/>
        <v>0</v>
      </c>
      <c r="AU47" s="53">
        <f t="shared" si="13"/>
        <v>0</v>
      </c>
      <c r="AV47" s="58">
        <f t="shared" si="14"/>
        <v>0</v>
      </c>
      <c r="AW47" s="53">
        <f t="shared" si="15"/>
        <v>0</v>
      </c>
      <c r="AX47" s="54">
        <f t="shared" si="16"/>
        <v>0</v>
      </c>
      <c r="AY47" s="52"/>
      <c r="AZ47" s="53">
        <f t="shared" si="17"/>
        <v>0</v>
      </c>
      <c r="BA47" s="53">
        <f t="shared" si="18"/>
        <v>0</v>
      </c>
      <c r="BB47" s="58">
        <f t="shared" si="19"/>
        <v>0</v>
      </c>
      <c r="BC47" s="53">
        <f t="shared" si="20"/>
        <v>0</v>
      </c>
      <c r="BD47" s="54">
        <f t="shared" si="21"/>
        <v>0</v>
      </c>
      <c r="BE47" s="52"/>
      <c r="BF47" s="53">
        <f t="shared" si="22"/>
        <v>0</v>
      </c>
      <c r="BG47" s="53">
        <f t="shared" si="23"/>
        <v>0</v>
      </c>
      <c r="BH47" s="53">
        <f t="shared" si="24"/>
        <v>0</v>
      </c>
      <c r="BI47" s="53">
        <f t="shared" si="25"/>
        <v>0</v>
      </c>
      <c r="BJ47" s="54">
        <f t="shared" si="26"/>
        <v>0</v>
      </c>
      <c r="BK47" s="61">
        <f t="shared" si="27"/>
        <v>0</v>
      </c>
    </row>
    <row r="48" spans="1:63" ht="18" customHeight="1">
      <c r="A48" s="3" t="s">
        <v>73</v>
      </c>
      <c r="B48" s="64">
        <f t="shared" si="35"/>
        <v>9</v>
      </c>
      <c r="C48" s="31">
        <v>2</v>
      </c>
      <c r="D48" s="31">
        <v>0</v>
      </c>
      <c r="E48" s="31"/>
      <c r="F48" s="31"/>
      <c r="G48" s="31"/>
      <c r="H48" s="32"/>
      <c r="I48" s="31">
        <v>0</v>
      </c>
      <c r="J48" s="31">
        <v>0</v>
      </c>
      <c r="K48" s="31"/>
      <c r="L48" s="31"/>
      <c r="M48" s="31"/>
      <c r="N48" s="32"/>
      <c r="O48" s="31">
        <v>4</v>
      </c>
      <c r="P48" s="31">
        <v>1</v>
      </c>
      <c r="Q48" s="31"/>
      <c r="R48" s="31"/>
      <c r="S48" s="31"/>
      <c r="T48" s="32"/>
      <c r="U48" s="31">
        <v>1</v>
      </c>
      <c r="V48" s="31">
        <v>0</v>
      </c>
      <c r="W48" s="31"/>
      <c r="X48" s="31"/>
      <c r="Y48" s="31"/>
      <c r="Z48" s="32"/>
      <c r="AA48" s="31">
        <v>2</v>
      </c>
      <c r="AB48" s="31">
        <v>0</v>
      </c>
      <c r="AC48" s="31"/>
      <c r="AD48" s="31"/>
      <c r="AE48" s="31"/>
      <c r="AF48" s="31"/>
      <c r="AG48" s="52"/>
      <c r="AH48" s="53">
        <f t="shared" si="2"/>
        <v>0</v>
      </c>
      <c r="AI48" s="53">
        <f t="shared" si="3"/>
        <v>0</v>
      </c>
      <c r="AJ48" s="58">
        <f t="shared" si="4"/>
        <v>0</v>
      </c>
      <c r="AK48" s="53">
        <f t="shared" si="5"/>
        <v>0</v>
      </c>
      <c r="AL48" s="54">
        <f t="shared" si="6"/>
        <v>0</v>
      </c>
      <c r="AM48" s="52"/>
      <c r="AN48" s="53">
        <f t="shared" si="7"/>
        <v>0</v>
      </c>
      <c r="AO48" s="53">
        <f t="shared" si="8"/>
        <v>0</v>
      </c>
      <c r="AP48" s="58">
        <f t="shared" si="9"/>
        <v>0</v>
      </c>
      <c r="AQ48" s="53">
        <f t="shared" si="10"/>
        <v>0</v>
      </c>
      <c r="AR48" s="54">
        <f t="shared" si="11"/>
        <v>0</v>
      </c>
      <c r="AS48" s="52"/>
      <c r="AT48" s="53">
        <f t="shared" si="12"/>
        <v>0</v>
      </c>
      <c r="AU48" s="53">
        <f t="shared" si="13"/>
        <v>0</v>
      </c>
      <c r="AV48" s="58">
        <f t="shared" si="14"/>
        <v>0</v>
      </c>
      <c r="AW48" s="53">
        <f t="shared" si="15"/>
        <v>0</v>
      </c>
      <c r="AX48" s="54">
        <f t="shared" si="16"/>
        <v>0</v>
      </c>
      <c r="AY48" s="52"/>
      <c r="AZ48" s="53">
        <f t="shared" si="17"/>
        <v>0</v>
      </c>
      <c r="BA48" s="53">
        <f t="shared" si="18"/>
        <v>0</v>
      </c>
      <c r="BB48" s="58">
        <f t="shared" si="19"/>
        <v>0</v>
      </c>
      <c r="BC48" s="53">
        <f t="shared" si="20"/>
        <v>0</v>
      </c>
      <c r="BD48" s="54">
        <f t="shared" si="21"/>
        <v>0</v>
      </c>
      <c r="BE48" s="52"/>
      <c r="BF48" s="53">
        <f t="shared" si="22"/>
        <v>0</v>
      </c>
      <c r="BG48" s="53">
        <f t="shared" si="23"/>
        <v>0</v>
      </c>
      <c r="BH48" s="53">
        <f t="shared" si="24"/>
        <v>0</v>
      </c>
      <c r="BI48" s="53">
        <f t="shared" si="25"/>
        <v>0</v>
      </c>
      <c r="BJ48" s="54">
        <f t="shared" si="26"/>
        <v>0</v>
      </c>
      <c r="BK48" s="61">
        <f t="shared" si="27"/>
        <v>0</v>
      </c>
    </row>
    <row r="49" spans="1:63" ht="18" customHeight="1">
      <c r="A49" s="3" t="s">
        <v>74</v>
      </c>
      <c r="B49" s="106">
        <f t="shared" si="35"/>
        <v>0</v>
      </c>
      <c r="C49" s="31">
        <v>0</v>
      </c>
      <c r="D49" s="31">
        <v>0</v>
      </c>
      <c r="E49" s="31"/>
      <c r="F49" s="31"/>
      <c r="G49" s="31"/>
      <c r="H49" s="32"/>
      <c r="I49" s="31">
        <v>0</v>
      </c>
      <c r="J49" s="31"/>
      <c r="K49" s="31"/>
      <c r="L49" s="31"/>
      <c r="M49" s="31"/>
      <c r="N49" s="32"/>
      <c r="O49" s="31">
        <v>0</v>
      </c>
      <c r="P49" s="31">
        <v>0</v>
      </c>
      <c r="Q49" s="31"/>
      <c r="R49" s="31"/>
      <c r="S49" s="31"/>
      <c r="T49" s="32"/>
      <c r="U49" s="31">
        <v>0</v>
      </c>
      <c r="V49" s="31">
        <v>0</v>
      </c>
      <c r="W49" s="31"/>
      <c r="X49" s="31"/>
      <c r="Y49" s="31"/>
      <c r="Z49" s="32"/>
      <c r="AA49" s="31">
        <v>0</v>
      </c>
      <c r="AB49" s="31">
        <v>0</v>
      </c>
      <c r="AC49" s="31"/>
      <c r="AD49" s="31"/>
      <c r="AE49" s="31"/>
      <c r="AF49" s="31"/>
      <c r="AG49" s="52"/>
      <c r="AH49" s="53">
        <f t="shared" si="2"/>
        <v>0</v>
      </c>
      <c r="AI49" s="53">
        <f t="shared" si="3"/>
        <v>0</v>
      </c>
      <c r="AJ49" s="58">
        <f t="shared" si="4"/>
        <v>0</v>
      </c>
      <c r="AK49" s="53">
        <f t="shared" si="5"/>
        <v>0</v>
      </c>
      <c r="AL49" s="54">
        <f t="shared" si="6"/>
        <v>0</v>
      </c>
      <c r="AM49" s="52"/>
      <c r="AN49" s="53">
        <f t="shared" si="7"/>
        <v>0</v>
      </c>
      <c r="AO49" s="53">
        <f t="shared" si="8"/>
        <v>0</v>
      </c>
      <c r="AP49" s="58">
        <f t="shared" si="9"/>
        <v>0</v>
      </c>
      <c r="AQ49" s="53">
        <f t="shared" si="10"/>
        <v>0</v>
      </c>
      <c r="AR49" s="54">
        <f t="shared" si="11"/>
        <v>0</v>
      </c>
      <c r="AS49" s="52"/>
      <c r="AT49" s="53">
        <f t="shared" si="12"/>
        <v>0</v>
      </c>
      <c r="AU49" s="53">
        <f t="shared" si="13"/>
        <v>0</v>
      </c>
      <c r="AV49" s="58">
        <f t="shared" si="14"/>
        <v>0</v>
      </c>
      <c r="AW49" s="53">
        <f t="shared" si="15"/>
        <v>0</v>
      </c>
      <c r="AX49" s="54">
        <f t="shared" si="16"/>
        <v>0</v>
      </c>
      <c r="AY49" s="52"/>
      <c r="AZ49" s="53">
        <f t="shared" si="17"/>
        <v>0</v>
      </c>
      <c r="BA49" s="53">
        <f t="shared" si="18"/>
        <v>0</v>
      </c>
      <c r="BB49" s="58">
        <f t="shared" si="19"/>
        <v>0</v>
      </c>
      <c r="BC49" s="53">
        <f t="shared" si="20"/>
        <v>0</v>
      </c>
      <c r="BD49" s="54">
        <f t="shared" si="21"/>
        <v>0</v>
      </c>
      <c r="BE49" s="52"/>
      <c r="BF49" s="53">
        <f t="shared" si="22"/>
        <v>0</v>
      </c>
      <c r="BG49" s="53">
        <f t="shared" si="23"/>
        <v>0</v>
      </c>
      <c r="BH49" s="53">
        <f t="shared" si="24"/>
        <v>0</v>
      </c>
      <c r="BI49" s="53">
        <f t="shared" si="25"/>
        <v>0</v>
      </c>
      <c r="BJ49" s="54">
        <f t="shared" si="26"/>
        <v>0</v>
      </c>
      <c r="BK49" s="61">
        <f t="shared" si="27"/>
        <v>0</v>
      </c>
    </row>
    <row r="50" spans="1:63" ht="18" customHeight="1">
      <c r="A50" s="4" t="s">
        <v>77</v>
      </c>
      <c r="B50" s="63">
        <f t="shared" si="35"/>
        <v>0</v>
      </c>
      <c r="C50" s="34">
        <f aca="true" t="shared" si="36" ref="C50:N50">SUM(C51:C57)</f>
        <v>0</v>
      </c>
      <c r="D50" s="34">
        <f t="shared" si="36"/>
        <v>0</v>
      </c>
      <c r="E50" s="34">
        <f t="shared" si="36"/>
        <v>0</v>
      </c>
      <c r="F50" s="34">
        <f t="shared" si="36"/>
        <v>0</v>
      </c>
      <c r="G50" s="34">
        <f t="shared" si="36"/>
        <v>0</v>
      </c>
      <c r="H50" s="34">
        <f t="shared" si="36"/>
        <v>0</v>
      </c>
      <c r="I50" s="34">
        <f t="shared" si="36"/>
        <v>0</v>
      </c>
      <c r="J50" s="34">
        <f t="shared" si="36"/>
        <v>0</v>
      </c>
      <c r="K50" s="34">
        <f t="shared" si="36"/>
        <v>0</v>
      </c>
      <c r="L50" s="34">
        <f t="shared" si="36"/>
        <v>0</v>
      </c>
      <c r="M50" s="34">
        <f t="shared" si="36"/>
        <v>0</v>
      </c>
      <c r="N50" s="34">
        <f t="shared" si="36"/>
        <v>0</v>
      </c>
      <c r="O50" s="34">
        <f aca="true" t="shared" si="37" ref="O50:AF50">SUM(O51:O57)</f>
        <v>0</v>
      </c>
      <c r="P50" s="34">
        <f t="shared" si="37"/>
        <v>0</v>
      </c>
      <c r="Q50" s="34">
        <f t="shared" si="37"/>
        <v>0</v>
      </c>
      <c r="R50" s="34">
        <f t="shared" si="37"/>
        <v>0</v>
      </c>
      <c r="S50" s="34">
        <f t="shared" si="37"/>
        <v>0</v>
      </c>
      <c r="T50" s="34">
        <f t="shared" si="37"/>
        <v>0</v>
      </c>
      <c r="U50" s="34">
        <f t="shared" si="37"/>
        <v>0</v>
      </c>
      <c r="V50" s="34">
        <f t="shared" si="37"/>
        <v>0</v>
      </c>
      <c r="W50" s="34">
        <f t="shared" si="37"/>
        <v>0</v>
      </c>
      <c r="X50" s="34">
        <f t="shared" si="37"/>
        <v>0</v>
      </c>
      <c r="Y50" s="34">
        <f t="shared" si="37"/>
        <v>0</v>
      </c>
      <c r="Z50" s="34">
        <f t="shared" si="37"/>
        <v>0</v>
      </c>
      <c r="AA50" s="34">
        <f t="shared" si="37"/>
        <v>0</v>
      </c>
      <c r="AB50" s="34">
        <f t="shared" si="37"/>
        <v>0</v>
      </c>
      <c r="AC50" s="34">
        <f t="shared" si="37"/>
        <v>0</v>
      </c>
      <c r="AD50" s="34">
        <f t="shared" si="37"/>
        <v>0</v>
      </c>
      <c r="AE50" s="34">
        <f t="shared" si="37"/>
        <v>0</v>
      </c>
      <c r="AF50" s="34">
        <f t="shared" si="37"/>
        <v>0</v>
      </c>
      <c r="AG50" s="104">
        <f>IF((C50-'DanhGia-HS'!C42)&lt;&gt;0,"ER",)</f>
        <v>0</v>
      </c>
      <c r="AH50" s="53">
        <f>IF((D50-'DanhGia-HS'!D42)&lt;&gt;0,"ER",)</f>
        <v>0</v>
      </c>
      <c r="AI50" s="53">
        <f>IF((E50-'DanhGia-HS'!E42)&lt;&gt;0,"ER",)</f>
        <v>0</v>
      </c>
      <c r="AJ50" s="53">
        <f>IF((F50-'DanhGia-HS'!F42)&lt;&gt;0,"ER",)</f>
        <v>0</v>
      </c>
      <c r="AK50" s="53">
        <f>IF((G50-'DanhGia-HS'!G42)&lt;&gt;0,"ER",)</f>
        <v>0</v>
      </c>
      <c r="AL50" s="115">
        <f>IF((H50-'DanhGia-HS'!H42)&lt;&gt;0,"ER",)</f>
        <v>0</v>
      </c>
      <c r="AM50" s="104">
        <f>IF((I50-'DanhGia-HS'!I42)&lt;&gt;0,"ER",)</f>
        <v>0</v>
      </c>
      <c r="AN50" s="53">
        <f>IF((J50-'DanhGia-HS'!J42)&lt;&gt;0,"ER",)</f>
        <v>0</v>
      </c>
      <c r="AO50" s="53">
        <f>IF((K50-'DanhGia-HS'!K42)&lt;&gt;0,"ER",)</f>
        <v>0</v>
      </c>
      <c r="AP50" s="53">
        <f>IF((L50-'DanhGia-HS'!L42)&lt;&gt;0,"ER",)</f>
        <v>0</v>
      </c>
      <c r="AQ50" s="53">
        <f>IF((M50-'DanhGia-HS'!M42)&lt;&gt;0,"ER",)</f>
        <v>0</v>
      </c>
      <c r="AR50" s="115">
        <f>IF((N50-'DanhGia-HS'!N42)&lt;&gt;0,"ER",)</f>
        <v>0</v>
      </c>
      <c r="AS50" s="104">
        <f>IF((O50-'DanhGia-HS'!O42)&lt;&gt;0,"ER",)</f>
        <v>0</v>
      </c>
      <c r="AT50" s="53">
        <f>IF((P50-'DanhGia-HS'!P42)&lt;&gt;0,"ER",)</f>
        <v>0</v>
      </c>
      <c r="AU50" s="53">
        <f>IF((Q50-'DanhGia-HS'!Q42)&lt;&gt;0,"ER",)</f>
        <v>0</v>
      </c>
      <c r="AV50" s="53">
        <f>IF((R50-'DanhGia-HS'!R42)&lt;&gt;0,"ER",)</f>
        <v>0</v>
      </c>
      <c r="AW50" s="53">
        <f>IF((S50-'DanhGia-HS'!S42)&lt;&gt;0,"ER",)</f>
        <v>0</v>
      </c>
      <c r="AX50" s="115">
        <f>IF((T50-'DanhGia-HS'!T42)&lt;&gt;0,"ER",)</f>
        <v>0</v>
      </c>
      <c r="AY50" s="104">
        <f>IF((U50-'DanhGia-HS'!U42)&lt;&gt;0,"ER",)</f>
        <v>0</v>
      </c>
      <c r="AZ50" s="53">
        <f>IF((V50-'DanhGia-HS'!V42)&lt;&gt;0,"ER",)</f>
        <v>0</v>
      </c>
      <c r="BA50" s="53">
        <f>IF((W50-'DanhGia-HS'!W42)&lt;&gt;0,"ER",)</f>
        <v>0</v>
      </c>
      <c r="BB50" s="53">
        <f>IF((X50-'DanhGia-HS'!X42)&lt;&gt;0,"ER",)</f>
        <v>0</v>
      </c>
      <c r="BC50" s="53">
        <f>IF((Y50-'DanhGia-HS'!Y42)&lt;&gt;0,"ER",)</f>
        <v>0</v>
      </c>
      <c r="BD50" s="115">
        <f>IF((Z50-'DanhGia-HS'!Z42)&lt;&gt;0,"ER",)</f>
        <v>0</v>
      </c>
      <c r="BE50" s="104">
        <f>IF((AA50-'DanhGia-HS'!AA42)&lt;&gt;0,"ER",)</f>
        <v>0</v>
      </c>
      <c r="BF50" s="53">
        <f>IF((AB50-'DanhGia-HS'!AB42)&lt;&gt;0,"ER",)</f>
        <v>0</v>
      </c>
      <c r="BG50" s="53">
        <f>IF((AC50-'DanhGia-HS'!AC42)&lt;&gt;0,"ER",)</f>
        <v>0</v>
      </c>
      <c r="BH50" s="53">
        <f>IF((AD50-'DanhGia-HS'!AD42)&lt;&gt;0,"ER",)</f>
        <v>0</v>
      </c>
      <c r="BI50" s="53">
        <f>IF((AE50-'DanhGia-HS'!AE42)&lt;&gt;0,"ER",)</f>
        <v>0</v>
      </c>
      <c r="BJ50" s="115">
        <f>IF((AF50-'DanhGia-HS'!AF42)&lt;&gt;0,"ER",)</f>
        <v>0</v>
      </c>
      <c r="BK50" s="61">
        <f t="shared" si="27"/>
        <v>0</v>
      </c>
    </row>
    <row r="51" spans="1:63" ht="18" customHeight="1">
      <c r="A51" s="3" t="s">
        <v>68</v>
      </c>
      <c r="B51" s="64">
        <f t="shared" si="35"/>
        <v>0</v>
      </c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2"/>
      <c r="U51" s="31"/>
      <c r="V51" s="31"/>
      <c r="W51" s="31"/>
      <c r="X51" s="31"/>
      <c r="Y51" s="31"/>
      <c r="Z51" s="32"/>
      <c r="AA51" s="31"/>
      <c r="AB51" s="31"/>
      <c r="AC51" s="31"/>
      <c r="AD51" s="31"/>
      <c r="AE51" s="31"/>
      <c r="AF51" s="31"/>
      <c r="AG51" s="52"/>
      <c r="AH51" s="53">
        <f t="shared" si="2"/>
        <v>0</v>
      </c>
      <c r="AI51" s="53">
        <f t="shared" si="3"/>
        <v>0</v>
      </c>
      <c r="AJ51" s="58">
        <f t="shared" si="4"/>
        <v>0</v>
      </c>
      <c r="AK51" s="53">
        <f t="shared" si="5"/>
        <v>0</v>
      </c>
      <c r="AL51" s="54">
        <f t="shared" si="6"/>
        <v>0</v>
      </c>
      <c r="AM51" s="52"/>
      <c r="AN51" s="53">
        <f t="shared" si="7"/>
        <v>0</v>
      </c>
      <c r="AO51" s="53">
        <f t="shared" si="8"/>
        <v>0</v>
      </c>
      <c r="AP51" s="58">
        <f t="shared" si="9"/>
        <v>0</v>
      </c>
      <c r="AQ51" s="53">
        <f t="shared" si="10"/>
        <v>0</v>
      </c>
      <c r="AR51" s="54">
        <f t="shared" si="11"/>
        <v>0</v>
      </c>
      <c r="AS51" s="52"/>
      <c r="AT51" s="53">
        <f t="shared" si="12"/>
        <v>0</v>
      </c>
      <c r="AU51" s="53">
        <f t="shared" si="13"/>
        <v>0</v>
      </c>
      <c r="AV51" s="58">
        <f t="shared" si="14"/>
        <v>0</v>
      </c>
      <c r="AW51" s="53">
        <f t="shared" si="15"/>
        <v>0</v>
      </c>
      <c r="AX51" s="54">
        <f t="shared" si="16"/>
        <v>0</v>
      </c>
      <c r="AY51" s="52"/>
      <c r="AZ51" s="53">
        <f t="shared" si="17"/>
        <v>0</v>
      </c>
      <c r="BA51" s="53">
        <f t="shared" si="18"/>
        <v>0</v>
      </c>
      <c r="BB51" s="58">
        <f t="shared" si="19"/>
        <v>0</v>
      </c>
      <c r="BC51" s="53">
        <f t="shared" si="20"/>
        <v>0</v>
      </c>
      <c r="BD51" s="54">
        <f t="shared" si="21"/>
        <v>0</v>
      </c>
      <c r="BE51" s="52"/>
      <c r="BF51" s="53">
        <f t="shared" si="22"/>
        <v>0</v>
      </c>
      <c r="BG51" s="53">
        <f t="shared" si="23"/>
        <v>0</v>
      </c>
      <c r="BH51" s="53">
        <f t="shared" si="24"/>
        <v>0</v>
      </c>
      <c r="BI51" s="53">
        <f t="shared" si="25"/>
        <v>0</v>
      </c>
      <c r="BJ51" s="54">
        <f t="shared" si="26"/>
        <v>0</v>
      </c>
      <c r="BK51" s="61">
        <f t="shared" si="27"/>
        <v>0</v>
      </c>
    </row>
    <row r="52" spans="1:63" ht="18" customHeight="1">
      <c r="A52" s="3" t="s">
        <v>69</v>
      </c>
      <c r="B52" s="64">
        <f t="shared" si="35"/>
        <v>0</v>
      </c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2"/>
      <c r="U52" s="31"/>
      <c r="V52" s="31"/>
      <c r="W52" s="31"/>
      <c r="X52" s="31"/>
      <c r="Y52" s="31"/>
      <c r="Z52" s="32"/>
      <c r="AA52" s="31"/>
      <c r="AB52" s="31"/>
      <c r="AC52" s="31"/>
      <c r="AD52" s="31"/>
      <c r="AE52" s="31"/>
      <c r="AF52" s="31"/>
      <c r="AG52" s="52"/>
      <c r="AH52" s="53">
        <f t="shared" si="2"/>
        <v>0</v>
      </c>
      <c r="AI52" s="53">
        <f t="shared" si="3"/>
        <v>0</v>
      </c>
      <c r="AJ52" s="58">
        <f t="shared" si="4"/>
        <v>0</v>
      </c>
      <c r="AK52" s="53">
        <f t="shared" si="5"/>
        <v>0</v>
      </c>
      <c r="AL52" s="54">
        <f t="shared" si="6"/>
        <v>0</v>
      </c>
      <c r="AM52" s="52"/>
      <c r="AN52" s="53">
        <f t="shared" si="7"/>
        <v>0</v>
      </c>
      <c r="AO52" s="53">
        <f t="shared" si="8"/>
        <v>0</v>
      </c>
      <c r="AP52" s="58">
        <f t="shared" si="9"/>
        <v>0</v>
      </c>
      <c r="AQ52" s="53">
        <f t="shared" si="10"/>
        <v>0</v>
      </c>
      <c r="AR52" s="54">
        <f t="shared" si="11"/>
        <v>0</v>
      </c>
      <c r="AS52" s="52"/>
      <c r="AT52" s="53">
        <f t="shared" si="12"/>
        <v>0</v>
      </c>
      <c r="AU52" s="53">
        <f t="shared" si="13"/>
        <v>0</v>
      </c>
      <c r="AV52" s="58">
        <f t="shared" si="14"/>
        <v>0</v>
      </c>
      <c r="AW52" s="53">
        <f t="shared" si="15"/>
        <v>0</v>
      </c>
      <c r="AX52" s="54">
        <f t="shared" si="16"/>
        <v>0</v>
      </c>
      <c r="AY52" s="52"/>
      <c r="AZ52" s="53">
        <f t="shared" si="17"/>
        <v>0</v>
      </c>
      <c r="BA52" s="53">
        <f t="shared" si="18"/>
        <v>0</v>
      </c>
      <c r="BB52" s="58">
        <f t="shared" si="19"/>
        <v>0</v>
      </c>
      <c r="BC52" s="53">
        <f t="shared" si="20"/>
        <v>0</v>
      </c>
      <c r="BD52" s="54">
        <f t="shared" si="21"/>
        <v>0</v>
      </c>
      <c r="BE52" s="52"/>
      <c r="BF52" s="53">
        <f t="shared" si="22"/>
        <v>0</v>
      </c>
      <c r="BG52" s="53">
        <f t="shared" si="23"/>
        <v>0</v>
      </c>
      <c r="BH52" s="53">
        <f t="shared" si="24"/>
        <v>0</v>
      </c>
      <c r="BI52" s="53">
        <f t="shared" si="25"/>
        <v>0</v>
      </c>
      <c r="BJ52" s="54">
        <f t="shared" si="26"/>
        <v>0</v>
      </c>
      <c r="BK52" s="61">
        <f t="shared" si="27"/>
        <v>0</v>
      </c>
    </row>
    <row r="53" spans="1:63" ht="18" customHeight="1">
      <c r="A53" s="3" t="s">
        <v>70</v>
      </c>
      <c r="B53" s="64">
        <f t="shared" si="35"/>
        <v>0</v>
      </c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2"/>
      <c r="U53" s="31"/>
      <c r="V53" s="31"/>
      <c r="W53" s="31"/>
      <c r="X53" s="31"/>
      <c r="Y53" s="31"/>
      <c r="Z53" s="32"/>
      <c r="AA53" s="31"/>
      <c r="AB53" s="31"/>
      <c r="AC53" s="31"/>
      <c r="AD53" s="31"/>
      <c r="AE53" s="31"/>
      <c r="AF53" s="31"/>
      <c r="AG53" s="52"/>
      <c r="AH53" s="53">
        <f t="shared" si="2"/>
        <v>0</v>
      </c>
      <c r="AI53" s="53">
        <f t="shared" si="3"/>
        <v>0</v>
      </c>
      <c r="AJ53" s="58">
        <f t="shared" si="4"/>
        <v>0</v>
      </c>
      <c r="AK53" s="53">
        <f t="shared" si="5"/>
        <v>0</v>
      </c>
      <c r="AL53" s="54">
        <f t="shared" si="6"/>
        <v>0</v>
      </c>
      <c r="AM53" s="52"/>
      <c r="AN53" s="53">
        <f t="shared" si="7"/>
        <v>0</v>
      </c>
      <c r="AO53" s="53">
        <f t="shared" si="8"/>
        <v>0</v>
      </c>
      <c r="AP53" s="58">
        <f t="shared" si="9"/>
        <v>0</v>
      </c>
      <c r="AQ53" s="53">
        <f t="shared" si="10"/>
        <v>0</v>
      </c>
      <c r="AR53" s="54">
        <f t="shared" si="11"/>
        <v>0</v>
      </c>
      <c r="AS53" s="52"/>
      <c r="AT53" s="53">
        <f t="shared" si="12"/>
        <v>0</v>
      </c>
      <c r="AU53" s="53">
        <f t="shared" si="13"/>
        <v>0</v>
      </c>
      <c r="AV53" s="58">
        <f t="shared" si="14"/>
        <v>0</v>
      </c>
      <c r="AW53" s="53">
        <f t="shared" si="15"/>
        <v>0</v>
      </c>
      <c r="AX53" s="54">
        <f t="shared" si="16"/>
        <v>0</v>
      </c>
      <c r="AY53" s="52"/>
      <c r="AZ53" s="53">
        <f t="shared" si="17"/>
        <v>0</v>
      </c>
      <c r="BA53" s="53">
        <f t="shared" si="18"/>
        <v>0</v>
      </c>
      <c r="BB53" s="58">
        <f t="shared" si="19"/>
        <v>0</v>
      </c>
      <c r="BC53" s="53">
        <f t="shared" si="20"/>
        <v>0</v>
      </c>
      <c r="BD53" s="54">
        <f t="shared" si="21"/>
        <v>0</v>
      </c>
      <c r="BE53" s="52"/>
      <c r="BF53" s="53">
        <f t="shared" si="22"/>
        <v>0</v>
      </c>
      <c r="BG53" s="53">
        <f t="shared" si="23"/>
        <v>0</v>
      </c>
      <c r="BH53" s="53">
        <f t="shared" si="24"/>
        <v>0</v>
      </c>
      <c r="BI53" s="53">
        <f t="shared" si="25"/>
        <v>0</v>
      </c>
      <c r="BJ53" s="54">
        <f t="shared" si="26"/>
        <v>0</v>
      </c>
      <c r="BK53" s="61">
        <f t="shared" si="27"/>
        <v>0</v>
      </c>
    </row>
    <row r="54" spans="1:63" ht="18" customHeight="1">
      <c r="A54" s="3" t="s">
        <v>71</v>
      </c>
      <c r="B54" s="64">
        <f t="shared" si="35"/>
        <v>0</v>
      </c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2"/>
      <c r="U54" s="31"/>
      <c r="V54" s="31"/>
      <c r="W54" s="31"/>
      <c r="X54" s="31"/>
      <c r="Y54" s="31"/>
      <c r="Z54" s="32"/>
      <c r="AA54" s="31"/>
      <c r="AB54" s="31"/>
      <c r="AC54" s="31"/>
      <c r="AD54" s="31"/>
      <c r="AE54" s="31"/>
      <c r="AF54" s="31"/>
      <c r="AG54" s="52"/>
      <c r="AH54" s="53">
        <f t="shared" si="2"/>
        <v>0</v>
      </c>
      <c r="AI54" s="53">
        <f t="shared" si="3"/>
        <v>0</v>
      </c>
      <c r="AJ54" s="58">
        <f t="shared" si="4"/>
        <v>0</v>
      </c>
      <c r="AK54" s="53">
        <f t="shared" si="5"/>
        <v>0</v>
      </c>
      <c r="AL54" s="54">
        <f t="shared" si="6"/>
        <v>0</v>
      </c>
      <c r="AM54" s="52"/>
      <c r="AN54" s="53">
        <f t="shared" si="7"/>
        <v>0</v>
      </c>
      <c r="AO54" s="53">
        <f t="shared" si="8"/>
        <v>0</v>
      </c>
      <c r="AP54" s="58">
        <f t="shared" si="9"/>
        <v>0</v>
      </c>
      <c r="AQ54" s="53">
        <f t="shared" si="10"/>
        <v>0</v>
      </c>
      <c r="AR54" s="54">
        <f t="shared" si="11"/>
        <v>0</v>
      </c>
      <c r="AS54" s="52"/>
      <c r="AT54" s="53">
        <f t="shared" si="12"/>
        <v>0</v>
      </c>
      <c r="AU54" s="53">
        <f t="shared" si="13"/>
        <v>0</v>
      </c>
      <c r="AV54" s="58">
        <f t="shared" si="14"/>
        <v>0</v>
      </c>
      <c r="AW54" s="53">
        <f t="shared" si="15"/>
        <v>0</v>
      </c>
      <c r="AX54" s="54">
        <f t="shared" si="16"/>
        <v>0</v>
      </c>
      <c r="AY54" s="52"/>
      <c r="AZ54" s="53">
        <f t="shared" si="17"/>
        <v>0</v>
      </c>
      <c r="BA54" s="53">
        <f t="shared" si="18"/>
        <v>0</v>
      </c>
      <c r="BB54" s="58">
        <f t="shared" si="19"/>
        <v>0</v>
      </c>
      <c r="BC54" s="53">
        <f t="shared" si="20"/>
        <v>0</v>
      </c>
      <c r="BD54" s="54">
        <f t="shared" si="21"/>
        <v>0</v>
      </c>
      <c r="BE54" s="52"/>
      <c r="BF54" s="53">
        <f t="shared" si="22"/>
        <v>0</v>
      </c>
      <c r="BG54" s="53">
        <f t="shared" si="23"/>
        <v>0</v>
      </c>
      <c r="BH54" s="53">
        <f t="shared" si="24"/>
        <v>0</v>
      </c>
      <c r="BI54" s="53">
        <f t="shared" si="25"/>
        <v>0</v>
      </c>
      <c r="BJ54" s="54">
        <f t="shared" si="26"/>
        <v>0</v>
      </c>
      <c r="BK54" s="61">
        <f t="shared" si="27"/>
        <v>0</v>
      </c>
    </row>
    <row r="55" spans="1:63" ht="18" customHeight="1">
      <c r="A55" s="3" t="s">
        <v>72</v>
      </c>
      <c r="B55" s="64">
        <f t="shared" si="35"/>
        <v>0</v>
      </c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2"/>
      <c r="U55" s="31"/>
      <c r="V55" s="31"/>
      <c r="W55" s="31"/>
      <c r="X55" s="31"/>
      <c r="Y55" s="31"/>
      <c r="Z55" s="32"/>
      <c r="AA55" s="31"/>
      <c r="AB55" s="31"/>
      <c r="AC55" s="31"/>
      <c r="AD55" s="31"/>
      <c r="AE55" s="31"/>
      <c r="AF55" s="31"/>
      <c r="AG55" s="52"/>
      <c r="AH55" s="53">
        <f t="shared" si="2"/>
        <v>0</v>
      </c>
      <c r="AI55" s="53">
        <f t="shared" si="3"/>
        <v>0</v>
      </c>
      <c r="AJ55" s="58">
        <f t="shared" si="4"/>
        <v>0</v>
      </c>
      <c r="AK55" s="53">
        <f t="shared" si="5"/>
        <v>0</v>
      </c>
      <c r="AL55" s="54">
        <f t="shared" si="6"/>
        <v>0</v>
      </c>
      <c r="AM55" s="52"/>
      <c r="AN55" s="53">
        <f t="shared" si="7"/>
        <v>0</v>
      </c>
      <c r="AO55" s="53">
        <f t="shared" si="8"/>
        <v>0</v>
      </c>
      <c r="AP55" s="58">
        <f t="shared" si="9"/>
        <v>0</v>
      </c>
      <c r="AQ55" s="53">
        <f t="shared" si="10"/>
        <v>0</v>
      </c>
      <c r="AR55" s="54">
        <f t="shared" si="11"/>
        <v>0</v>
      </c>
      <c r="AS55" s="52"/>
      <c r="AT55" s="53">
        <f t="shared" si="12"/>
        <v>0</v>
      </c>
      <c r="AU55" s="53">
        <f t="shared" si="13"/>
        <v>0</v>
      </c>
      <c r="AV55" s="58">
        <f t="shared" si="14"/>
        <v>0</v>
      </c>
      <c r="AW55" s="53">
        <f t="shared" si="15"/>
        <v>0</v>
      </c>
      <c r="AX55" s="54">
        <f t="shared" si="16"/>
        <v>0</v>
      </c>
      <c r="AY55" s="52"/>
      <c r="AZ55" s="53">
        <f t="shared" si="17"/>
        <v>0</v>
      </c>
      <c r="BA55" s="53">
        <f t="shared" si="18"/>
        <v>0</v>
      </c>
      <c r="BB55" s="58">
        <f t="shared" si="19"/>
        <v>0</v>
      </c>
      <c r="BC55" s="53">
        <f t="shared" si="20"/>
        <v>0</v>
      </c>
      <c r="BD55" s="54">
        <f t="shared" si="21"/>
        <v>0</v>
      </c>
      <c r="BE55" s="52"/>
      <c r="BF55" s="53">
        <f t="shared" si="22"/>
        <v>0</v>
      </c>
      <c r="BG55" s="53">
        <f t="shared" si="23"/>
        <v>0</v>
      </c>
      <c r="BH55" s="53">
        <f t="shared" si="24"/>
        <v>0</v>
      </c>
      <c r="BI55" s="53">
        <f t="shared" si="25"/>
        <v>0</v>
      </c>
      <c r="BJ55" s="54">
        <f t="shared" si="26"/>
        <v>0</v>
      </c>
      <c r="BK55" s="61">
        <f t="shared" si="27"/>
        <v>0</v>
      </c>
    </row>
    <row r="56" spans="1:63" ht="18" customHeight="1">
      <c r="A56" s="3" t="s">
        <v>73</v>
      </c>
      <c r="B56" s="64">
        <f t="shared" si="35"/>
        <v>0</v>
      </c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2"/>
      <c r="U56" s="31"/>
      <c r="V56" s="31"/>
      <c r="W56" s="31"/>
      <c r="X56" s="31"/>
      <c r="Y56" s="31"/>
      <c r="Z56" s="32"/>
      <c r="AA56" s="31"/>
      <c r="AB56" s="31"/>
      <c r="AC56" s="31"/>
      <c r="AD56" s="31"/>
      <c r="AE56" s="31"/>
      <c r="AF56" s="31"/>
      <c r="AG56" s="52"/>
      <c r="AH56" s="53">
        <f t="shared" si="2"/>
        <v>0</v>
      </c>
      <c r="AI56" s="53">
        <f t="shared" si="3"/>
        <v>0</v>
      </c>
      <c r="AJ56" s="58">
        <f t="shared" si="4"/>
        <v>0</v>
      </c>
      <c r="AK56" s="53">
        <f t="shared" si="5"/>
        <v>0</v>
      </c>
      <c r="AL56" s="54">
        <f t="shared" si="6"/>
        <v>0</v>
      </c>
      <c r="AM56" s="52"/>
      <c r="AN56" s="53">
        <f t="shared" si="7"/>
        <v>0</v>
      </c>
      <c r="AO56" s="53">
        <f t="shared" si="8"/>
        <v>0</v>
      </c>
      <c r="AP56" s="58">
        <f t="shared" si="9"/>
        <v>0</v>
      </c>
      <c r="AQ56" s="53">
        <f t="shared" si="10"/>
        <v>0</v>
      </c>
      <c r="AR56" s="54">
        <f t="shared" si="11"/>
        <v>0</v>
      </c>
      <c r="AS56" s="52"/>
      <c r="AT56" s="53">
        <f t="shared" si="12"/>
        <v>0</v>
      </c>
      <c r="AU56" s="53">
        <f t="shared" si="13"/>
        <v>0</v>
      </c>
      <c r="AV56" s="58">
        <f t="shared" si="14"/>
        <v>0</v>
      </c>
      <c r="AW56" s="53">
        <f t="shared" si="15"/>
        <v>0</v>
      </c>
      <c r="AX56" s="54">
        <f t="shared" si="16"/>
        <v>0</v>
      </c>
      <c r="AY56" s="52"/>
      <c r="AZ56" s="53">
        <f t="shared" si="17"/>
        <v>0</v>
      </c>
      <c r="BA56" s="53">
        <f t="shared" si="18"/>
        <v>0</v>
      </c>
      <c r="BB56" s="58">
        <f t="shared" si="19"/>
        <v>0</v>
      </c>
      <c r="BC56" s="53">
        <f t="shared" si="20"/>
        <v>0</v>
      </c>
      <c r="BD56" s="54">
        <f t="shared" si="21"/>
        <v>0</v>
      </c>
      <c r="BE56" s="52"/>
      <c r="BF56" s="53">
        <f t="shared" si="22"/>
        <v>0</v>
      </c>
      <c r="BG56" s="53">
        <f t="shared" si="23"/>
        <v>0</v>
      </c>
      <c r="BH56" s="53">
        <f t="shared" si="24"/>
        <v>0</v>
      </c>
      <c r="BI56" s="53">
        <f t="shared" si="25"/>
        <v>0</v>
      </c>
      <c r="BJ56" s="54">
        <f t="shared" si="26"/>
        <v>0</v>
      </c>
      <c r="BK56" s="61">
        <f t="shared" si="27"/>
        <v>0</v>
      </c>
    </row>
    <row r="57" spans="1:63" ht="18" customHeight="1">
      <c r="A57" s="3" t="s">
        <v>74</v>
      </c>
      <c r="B57" s="64">
        <f t="shared" si="35"/>
        <v>0</v>
      </c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2"/>
      <c r="U57" s="31"/>
      <c r="V57" s="31"/>
      <c r="W57" s="31"/>
      <c r="X57" s="31"/>
      <c r="Y57" s="31"/>
      <c r="Z57" s="32"/>
      <c r="AA57" s="31"/>
      <c r="AB57" s="31"/>
      <c r="AC57" s="31"/>
      <c r="AD57" s="31"/>
      <c r="AE57" s="31"/>
      <c r="AF57" s="31"/>
      <c r="AG57" s="52"/>
      <c r="AH57" s="53">
        <f t="shared" si="2"/>
        <v>0</v>
      </c>
      <c r="AI57" s="53">
        <f t="shared" si="3"/>
        <v>0</v>
      </c>
      <c r="AJ57" s="58">
        <f t="shared" si="4"/>
        <v>0</v>
      </c>
      <c r="AK57" s="53">
        <f t="shared" si="5"/>
        <v>0</v>
      </c>
      <c r="AL57" s="54">
        <f t="shared" si="6"/>
        <v>0</v>
      </c>
      <c r="AM57" s="52"/>
      <c r="AN57" s="53">
        <f t="shared" si="7"/>
        <v>0</v>
      </c>
      <c r="AO57" s="53">
        <f t="shared" si="8"/>
        <v>0</v>
      </c>
      <c r="AP57" s="58">
        <f t="shared" si="9"/>
        <v>0</v>
      </c>
      <c r="AQ57" s="53">
        <f t="shared" si="10"/>
        <v>0</v>
      </c>
      <c r="AR57" s="54">
        <f t="shared" si="11"/>
        <v>0</v>
      </c>
      <c r="AS57" s="52"/>
      <c r="AT57" s="53">
        <f t="shared" si="12"/>
        <v>0</v>
      </c>
      <c r="AU57" s="53">
        <f t="shared" si="13"/>
        <v>0</v>
      </c>
      <c r="AV57" s="58">
        <f t="shared" si="14"/>
        <v>0</v>
      </c>
      <c r="AW57" s="53">
        <f t="shared" si="15"/>
        <v>0</v>
      </c>
      <c r="AX57" s="54">
        <f t="shared" si="16"/>
        <v>0</v>
      </c>
      <c r="AY57" s="52"/>
      <c r="AZ57" s="53">
        <f t="shared" si="17"/>
        <v>0</v>
      </c>
      <c r="BA57" s="53">
        <f t="shared" si="18"/>
        <v>0</v>
      </c>
      <c r="BB57" s="58">
        <f t="shared" si="19"/>
        <v>0</v>
      </c>
      <c r="BC57" s="53">
        <f t="shared" si="20"/>
        <v>0</v>
      </c>
      <c r="BD57" s="54">
        <f t="shared" si="21"/>
        <v>0</v>
      </c>
      <c r="BE57" s="52"/>
      <c r="BF57" s="53">
        <f t="shared" si="22"/>
        <v>0</v>
      </c>
      <c r="BG57" s="53">
        <f t="shared" si="23"/>
        <v>0</v>
      </c>
      <c r="BH57" s="53">
        <f t="shared" si="24"/>
        <v>0</v>
      </c>
      <c r="BI57" s="53">
        <f t="shared" si="25"/>
        <v>0</v>
      </c>
      <c r="BJ57" s="54">
        <f t="shared" si="26"/>
        <v>0</v>
      </c>
      <c r="BK57" s="61">
        <f t="shared" si="27"/>
        <v>0</v>
      </c>
    </row>
    <row r="58" spans="1:63" ht="18" customHeight="1">
      <c r="A58" s="4" t="s">
        <v>78</v>
      </c>
      <c r="B58" s="63">
        <f>C58+I58+O58+U58+AA58</f>
        <v>0</v>
      </c>
      <c r="C58" s="34">
        <f aca="true" t="shared" si="38" ref="C58:AF58">SUM(C59:C65)</f>
        <v>0</v>
      </c>
      <c r="D58" s="34">
        <f t="shared" si="38"/>
        <v>0</v>
      </c>
      <c r="E58" s="34">
        <f t="shared" si="38"/>
        <v>0</v>
      </c>
      <c r="F58" s="34">
        <f t="shared" si="38"/>
        <v>0</v>
      </c>
      <c r="G58" s="34">
        <f t="shared" si="38"/>
        <v>0</v>
      </c>
      <c r="H58" s="34">
        <f t="shared" si="38"/>
        <v>0</v>
      </c>
      <c r="I58" s="34">
        <f t="shared" si="38"/>
        <v>0</v>
      </c>
      <c r="J58" s="34">
        <f t="shared" si="38"/>
        <v>0</v>
      </c>
      <c r="K58" s="34">
        <f t="shared" si="38"/>
        <v>0</v>
      </c>
      <c r="L58" s="34">
        <f t="shared" si="38"/>
        <v>0</v>
      </c>
      <c r="M58" s="34">
        <f t="shared" si="38"/>
        <v>0</v>
      </c>
      <c r="N58" s="34">
        <f t="shared" si="38"/>
        <v>0</v>
      </c>
      <c r="O58" s="34">
        <f t="shared" si="38"/>
        <v>0</v>
      </c>
      <c r="P58" s="34">
        <f t="shared" si="38"/>
        <v>0</v>
      </c>
      <c r="Q58" s="34">
        <f t="shared" si="38"/>
        <v>0</v>
      </c>
      <c r="R58" s="34">
        <f t="shared" si="38"/>
        <v>0</v>
      </c>
      <c r="S58" s="34">
        <f t="shared" si="38"/>
        <v>0</v>
      </c>
      <c r="T58" s="34">
        <f t="shared" si="38"/>
        <v>0</v>
      </c>
      <c r="U58" s="34">
        <f t="shared" si="38"/>
        <v>0</v>
      </c>
      <c r="V58" s="34">
        <f t="shared" si="38"/>
        <v>0</v>
      </c>
      <c r="W58" s="34">
        <f t="shared" si="38"/>
        <v>0</v>
      </c>
      <c r="X58" s="34">
        <f t="shared" si="38"/>
        <v>0</v>
      </c>
      <c r="Y58" s="34">
        <f t="shared" si="38"/>
        <v>0</v>
      </c>
      <c r="Z58" s="34">
        <f t="shared" si="38"/>
        <v>0</v>
      </c>
      <c r="AA58" s="34">
        <f t="shared" si="38"/>
        <v>0</v>
      </c>
      <c r="AB58" s="34">
        <f t="shared" si="38"/>
        <v>0</v>
      </c>
      <c r="AC58" s="34">
        <f t="shared" si="38"/>
        <v>0</v>
      </c>
      <c r="AD58" s="34">
        <f t="shared" si="38"/>
        <v>0</v>
      </c>
      <c r="AE58" s="34">
        <f t="shared" si="38"/>
        <v>0</v>
      </c>
      <c r="AF58" s="34">
        <f t="shared" si="38"/>
        <v>0</v>
      </c>
      <c r="AG58" s="104">
        <f>IF((C58-'DanhGia-HS'!C45)&lt;&gt;0,"ER",)</f>
        <v>0</v>
      </c>
      <c r="AH58" s="53">
        <f>IF((D58-'DanhGia-HS'!D45)&lt;&gt;0,"ER",)</f>
        <v>0</v>
      </c>
      <c r="AI58" s="53">
        <f>IF((E58-'DanhGia-HS'!E45)&lt;&gt;0,"ER",)</f>
        <v>0</v>
      </c>
      <c r="AJ58" s="53">
        <f>IF((F58-'DanhGia-HS'!F45)&lt;&gt;0,"ER",)</f>
        <v>0</v>
      </c>
      <c r="AK58" s="53">
        <f>IF((G58-'DanhGia-HS'!G45)&lt;&gt;0,"ER",)</f>
        <v>0</v>
      </c>
      <c r="AL58" s="115">
        <f>IF((H58-'DanhGia-HS'!H45)&lt;&gt;0,"ER",)</f>
        <v>0</v>
      </c>
      <c r="AM58" s="104">
        <f>IF((I58-'DanhGia-HS'!I45)&lt;&gt;0,"ER",)</f>
        <v>0</v>
      </c>
      <c r="AN58" s="53">
        <f>IF((J58-'DanhGia-HS'!J45)&lt;&gt;0,"ER",)</f>
        <v>0</v>
      </c>
      <c r="AO58" s="53">
        <f>IF((K58-'DanhGia-HS'!K45)&lt;&gt;0,"ER",)</f>
        <v>0</v>
      </c>
      <c r="AP58" s="53">
        <f>IF((L58-'DanhGia-HS'!L45)&lt;&gt;0,"ER",)</f>
        <v>0</v>
      </c>
      <c r="AQ58" s="53">
        <f>IF((M58-'DanhGia-HS'!M45)&lt;&gt;0,"ER",)</f>
        <v>0</v>
      </c>
      <c r="AR58" s="115">
        <f>IF((N58-'DanhGia-HS'!N45)&lt;&gt;0,"ER",)</f>
        <v>0</v>
      </c>
      <c r="AS58" s="104">
        <f>IF((O58-'DanhGia-HS'!O45)&lt;&gt;0,"ER",)</f>
        <v>0</v>
      </c>
      <c r="AT58" s="53">
        <f>IF((P58-'DanhGia-HS'!P45)&lt;&gt;0,"ER",)</f>
        <v>0</v>
      </c>
      <c r="AU58" s="53">
        <f>IF((Q58-'DanhGia-HS'!Q45)&lt;&gt;0,"ER",)</f>
        <v>0</v>
      </c>
      <c r="AV58" s="53">
        <f>IF((R58-'DanhGia-HS'!R45)&lt;&gt;0,"ER",)</f>
        <v>0</v>
      </c>
      <c r="AW58" s="53">
        <f>IF((S58-'DanhGia-HS'!S45)&lt;&gt;0,"ER",)</f>
        <v>0</v>
      </c>
      <c r="AX58" s="115">
        <f>IF((T58-'DanhGia-HS'!T45)&lt;&gt;0,"ER",)</f>
        <v>0</v>
      </c>
      <c r="AY58" s="104">
        <f>IF((U58-'DanhGia-HS'!U45)&lt;&gt;0,"ER",)</f>
        <v>0</v>
      </c>
      <c r="AZ58" s="53">
        <f>IF((V58-'DanhGia-HS'!V45)&lt;&gt;0,"ER",)</f>
        <v>0</v>
      </c>
      <c r="BA58" s="53">
        <f>IF((W58-'DanhGia-HS'!W45)&lt;&gt;0,"ER",)</f>
        <v>0</v>
      </c>
      <c r="BB58" s="53">
        <f>IF((X58-'DanhGia-HS'!X45)&lt;&gt;0,"ER",)</f>
        <v>0</v>
      </c>
      <c r="BC58" s="53">
        <f>IF((Y58-'DanhGia-HS'!Y45)&lt;&gt;0,"ER",)</f>
        <v>0</v>
      </c>
      <c r="BD58" s="115">
        <f>IF((Z58-'DanhGia-HS'!Z45)&lt;&gt;0,"ER",)</f>
        <v>0</v>
      </c>
      <c r="BE58" s="104">
        <f>IF((AA58-'DanhGia-HS'!AA45)&lt;&gt;0,"ER",)</f>
        <v>0</v>
      </c>
      <c r="BF58" s="53">
        <f>IF((AB58-'DanhGia-HS'!AB45)&lt;&gt;0,"ER",)</f>
        <v>0</v>
      </c>
      <c r="BG58" s="53">
        <f>IF((AC58-'DanhGia-HS'!AC45)&lt;&gt;0,"ER",)</f>
        <v>0</v>
      </c>
      <c r="BH58" s="53">
        <f>IF((AD58-'DanhGia-HS'!AD45)&lt;&gt;0,"ER",)</f>
        <v>0</v>
      </c>
      <c r="BI58" s="53">
        <f>IF((AE58-'DanhGia-HS'!AE45)&lt;&gt;0,"ER",)</f>
        <v>0</v>
      </c>
      <c r="BJ58" s="115">
        <f>IF((AF58-'DanhGia-HS'!AF45)&lt;&gt;0,"ER",)</f>
        <v>0</v>
      </c>
      <c r="BK58" s="61">
        <f t="shared" si="27"/>
        <v>0</v>
      </c>
    </row>
    <row r="59" spans="1:63" ht="18" customHeight="1">
      <c r="A59" s="3" t="s">
        <v>68</v>
      </c>
      <c r="B59" s="64">
        <f>C59+I59+O59+U59+AA59</f>
        <v>0</v>
      </c>
      <c r="C59" s="31"/>
      <c r="D59" s="31"/>
      <c r="E59" s="31"/>
      <c r="F59" s="31"/>
      <c r="G59" s="31"/>
      <c r="H59" s="32"/>
      <c r="I59" s="31"/>
      <c r="J59" s="31"/>
      <c r="K59" s="31"/>
      <c r="L59" s="31"/>
      <c r="M59" s="31"/>
      <c r="N59" s="32"/>
      <c r="O59" s="31"/>
      <c r="P59" s="31"/>
      <c r="Q59" s="31"/>
      <c r="R59" s="31"/>
      <c r="S59" s="31"/>
      <c r="T59" s="32"/>
      <c r="U59" s="31"/>
      <c r="V59" s="31"/>
      <c r="W59" s="31"/>
      <c r="X59" s="31"/>
      <c r="Y59" s="31"/>
      <c r="Z59" s="32"/>
      <c r="AA59" s="31"/>
      <c r="AB59" s="31"/>
      <c r="AC59" s="31"/>
      <c r="AD59" s="31"/>
      <c r="AE59" s="31"/>
      <c r="AF59" s="31"/>
      <c r="AG59" s="52"/>
      <c r="AH59" s="53">
        <f t="shared" si="2"/>
        <v>0</v>
      </c>
      <c r="AI59" s="53">
        <f t="shared" si="3"/>
        <v>0</v>
      </c>
      <c r="AJ59" s="58">
        <f t="shared" si="4"/>
        <v>0</v>
      </c>
      <c r="AK59" s="53">
        <f t="shared" si="5"/>
        <v>0</v>
      </c>
      <c r="AL59" s="54">
        <f t="shared" si="6"/>
        <v>0</v>
      </c>
      <c r="AM59" s="52"/>
      <c r="AN59" s="53">
        <f t="shared" si="7"/>
        <v>0</v>
      </c>
      <c r="AO59" s="53">
        <f t="shared" si="8"/>
        <v>0</v>
      </c>
      <c r="AP59" s="58">
        <f t="shared" si="9"/>
        <v>0</v>
      </c>
      <c r="AQ59" s="53">
        <f t="shared" si="10"/>
        <v>0</v>
      </c>
      <c r="AR59" s="54">
        <f t="shared" si="11"/>
        <v>0</v>
      </c>
      <c r="AS59" s="52"/>
      <c r="AT59" s="53">
        <f t="shared" si="12"/>
        <v>0</v>
      </c>
      <c r="AU59" s="53">
        <f t="shared" si="13"/>
        <v>0</v>
      </c>
      <c r="AV59" s="58">
        <f t="shared" si="14"/>
        <v>0</v>
      </c>
      <c r="AW59" s="53">
        <f t="shared" si="15"/>
        <v>0</v>
      </c>
      <c r="AX59" s="54">
        <f t="shared" si="16"/>
        <v>0</v>
      </c>
      <c r="AY59" s="52"/>
      <c r="AZ59" s="53">
        <f t="shared" si="17"/>
        <v>0</v>
      </c>
      <c r="BA59" s="53">
        <f t="shared" si="18"/>
        <v>0</v>
      </c>
      <c r="BB59" s="58">
        <f t="shared" si="19"/>
        <v>0</v>
      </c>
      <c r="BC59" s="53">
        <f t="shared" si="20"/>
        <v>0</v>
      </c>
      <c r="BD59" s="54">
        <f t="shared" si="21"/>
        <v>0</v>
      </c>
      <c r="BE59" s="52"/>
      <c r="BF59" s="53">
        <f t="shared" si="22"/>
        <v>0</v>
      </c>
      <c r="BG59" s="53">
        <f t="shared" si="23"/>
        <v>0</v>
      </c>
      <c r="BH59" s="53">
        <f t="shared" si="24"/>
        <v>0</v>
      </c>
      <c r="BI59" s="53">
        <f t="shared" si="25"/>
        <v>0</v>
      </c>
      <c r="BJ59" s="54">
        <f t="shared" si="26"/>
        <v>0</v>
      </c>
      <c r="BK59" s="61">
        <f t="shared" si="27"/>
        <v>0</v>
      </c>
    </row>
    <row r="60" spans="1:63" ht="18" customHeight="1">
      <c r="A60" s="3" t="s">
        <v>69</v>
      </c>
      <c r="B60" s="64">
        <f aca="true" t="shared" si="39" ref="B60:B65">C60+I60+O60+U60+AA60</f>
        <v>0</v>
      </c>
      <c r="C60" s="82"/>
      <c r="D60" s="82"/>
      <c r="E60" s="82"/>
      <c r="F60" s="82"/>
      <c r="G60" s="82"/>
      <c r="H60" s="83"/>
      <c r="I60" s="82"/>
      <c r="J60" s="82"/>
      <c r="K60" s="82"/>
      <c r="L60" s="82"/>
      <c r="M60" s="82"/>
      <c r="N60" s="83"/>
      <c r="O60" s="82"/>
      <c r="P60" s="82"/>
      <c r="Q60" s="82"/>
      <c r="R60" s="82"/>
      <c r="S60" s="82"/>
      <c r="T60" s="83"/>
      <c r="U60" s="82"/>
      <c r="V60" s="82"/>
      <c r="W60" s="82"/>
      <c r="X60" s="82"/>
      <c r="Y60" s="82"/>
      <c r="Z60" s="83"/>
      <c r="AA60" s="82"/>
      <c r="AB60" s="82"/>
      <c r="AC60" s="82"/>
      <c r="AD60" s="82"/>
      <c r="AE60" s="82"/>
      <c r="AF60" s="82"/>
      <c r="AG60" s="52"/>
      <c r="AH60" s="53">
        <f t="shared" si="2"/>
        <v>0</v>
      </c>
      <c r="AI60" s="53">
        <f t="shared" si="3"/>
        <v>0</v>
      </c>
      <c r="AJ60" s="58">
        <f t="shared" si="4"/>
        <v>0</v>
      </c>
      <c r="AK60" s="53">
        <f t="shared" si="5"/>
        <v>0</v>
      </c>
      <c r="AL60" s="54">
        <f t="shared" si="6"/>
        <v>0</v>
      </c>
      <c r="AM60" s="52"/>
      <c r="AN60" s="53">
        <f t="shared" si="7"/>
        <v>0</v>
      </c>
      <c r="AO60" s="53">
        <f t="shared" si="8"/>
        <v>0</v>
      </c>
      <c r="AP60" s="58">
        <f t="shared" si="9"/>
        <v>0</v>
      </c>
      <c r="AQ60" s="53">
        <f t="shared" si="10"/>
        <v>0</v>
      </c>
      <c r="AR60" s="54">
        <f t="shared" si="11"/>
        <v>0</v>
      </c>
      <c r="AS60" s="52"/>
      <c r="AT60" s="53">
        <f t="shared" si="12"/>
        <v>0</v>
      </c>
      <c r="AU60" s="53">
        <f t="shared" si="13"/>
        <v>0</v>
      </c>
      <c r="AV60" s="58">
        <f t="shared" si="14"/>
        <v>0</v>
      </c>
      <c r="AW60" s="53">
        <f t="shared" si="15"/>
        <v>0</v>
      </c>
      <c r="AX60" s="54">
        <f t="shared" si="16"/>
        <v>0</v>
      </c>
      <c r="AY60" s="52"/>
      <c r="AZ60" s="53">
        <f t="shared" si="17"/>
        <v>0</v>
      </c>
      <c r="BA60" s="53">
        <f t="shared" si="18"/>
        <v>0</v>
      </c>
      <c r="BB60" s="58">
        <f t="shared" si="19"/>
        <v>0</v>
      </c>
      <c r="BC60" s="53">
        <f t="shared" si="20"/>
        <v>0</v>
      </c>
      <c r="BD60" s="54">
        <f t="shared" si="21"/>
        <v>0</v>
      </c>
      <c r="BE60" s="52"/>
      <c r="BF60" s="53">
        <f t="shared" si="22"/>
        <v>0</v>
      </c>
      <c r="BG60" s="53">
        <f t="shared" si="23"/>
        <v>0</v>
      </c>
      <c r="BH60" s="53">
        <f t="shared" si="24"/>
        <v>0</v>
      </c>
      <c r="BI60" s="53">
        <f t="shared" si="25"/>
        <v>0</v>
      </c>
      <c r="BJ60" s="54">
        <f t="shared" si="26"/>
        <v>0</v>
      </c>
      <c r="BK60" s="61">
        <f t="shared" si="27"/>
        <v>0</v>
      </c>
    </row>
    <row r="61" spans="1:63" ht="18" customHeight="1">
      <c r="A61" s="3" t="s">
        <v>70</v>
      </c>
      <c r="B61" s="64">
        <f t="shared" si="39"/>
        <v>0</v>
      </c>
      <c r="C61" s="82"/>
      <c r="D61" s="82"/>
      <c r="E61" s="82"/>
      <c r="F61" s="82"/>
      <c r="G61" s="82"/>
      <c r="H61" s="83"/>
      <c r="I61" s="82"/>
      <c r="J61" s="82"/>
      <c r="K61" s="82"/>
      <c r="L61" s="82"/>
      <c r="M61" s="82"/>
      <c r="N61" s="83"/>
      <c r="O61" s="82"/>
      <c r="P61" s="82"/>
      <c r="Q61" s="82"/>
      <c r="R61" s="82"/>
      <c r="S61" s="82"/>
      <c r="T61" s="83"/>
      <c r="U61" s="82"/>
      <c r="V61" s="82"/>
      <c r="W61" s="82"/>
      <c r="X61" s="82"/>
      <c r="Y61" s="82"/>
      <c r="Z61" s="83"/>
      <c r="AA61" s="82"/>
      <c r="AB61" s="82"/>
      <c r="AC61" s="82"/>
      <c r="AD61" s="82"/>
      <c r="AE61" s="82"/>
      <c r="AF61" s="82"/>
      <c r="AG61" s="52"/>
      <c r="AH61" s="53">
        <f t="shared" si="2"/>
        <v>0</v>
      </c>
      <c r="AI61" s="53">
        <f t="shared" si="3"/>
        <v>0</v>
      </c>
      <c r="AJ61" s="58">
        <f t="shared" si="4"/>
        <v>0</v>
      </c>
      <c r="AK61" s="53">
        <f t="shared" si="5"/>
        <v>0</v>
      </c>
      <c r="AL61" s="54">
        <f t="shared" si="6"/>
        <v>0</v>
      </c>
      <c r="AM61" s="52"/>
      <c r="AN61" s="53">
        <f t="shared" si="7"/>
        <v>0</v>
      </c>
      <c r="AO61" s="53">
        <f t="shared" si="8"/>
        <v>0</v>
      </c>
      <c r="AP61" s="58">
        <f t="shared" si="9"/>
        <v>0</v>
      </c>
      <c r="AQ61" s="53">
        <f t="shared" si="10"/>
        <v>0</v>
      </c>
      <c r="AR61" s="54">
        <f t="shared" si="11"/>
        <v>0</v>
      </c>
      <c r="AS61" s="52"/>
      <c r="AT61" s="53">
        <f t="shared" si="12"/>
        <v>0</v>
      </c>
      <c r="AU61" s="53">
        <f t="shared" si="13"/>
        <v>0</v>
      </c>
      <c r="AV61" s="58">
        <f t="shared" si="14"/>
        <v>0</v>
      </c>
      <c r="AW61" s="53">
        <f t="shared" si="15"/>
        <v>0</v>
      </c>
      <c r="AX61" s="54">
        <f t="shared" si="16"/>
        <v>0</v>
      </c>
      <c r="AY61" s="52"/>
      <c r="AZ61" s="53">
        <f t="shared" si="17"/>
        <v>0</v>
      </c>
      <c r="BA61" s="53">
        <f t="shared" si="18"/>
        <v>0</v>
      </c>
      <c r="BB61" s="58">
        <f t="shared" si="19"/>
        <v>0</v>
      </c>
      <c r="BC61" s="53">
        <f t="shared" si="20"/>
        <v>0</v>
      </c>
      <c r="BD61" s="54">
        <f t="shared" si="21"/>
        <v>0</v>
      </c>
      <c r="BE61" s="52"/>
      <c r="BF61" s="53">
        <f t="shared" si="22"/>
        <v>0</v>
      </c>
      <c r="BG61" s="53">
        <f t="shared" si="23"/>
        <v>0</v>
      </c>
      <c r="BH61" s="53">
        <f t="shared" si="24"/>
        <v>0</v>
      </c>
      <c r="BI61" s="53">
        <f t="shared" si="25"/>
        <v>0</v>
      </c>
      <c r="BJ61" s="54">
        <f t="shared" si="26"/>
        <v>0</v>
      </c>
      <c r="BK61" s="61">
        <f t="shared" si="27"/>
        <v>0</v>
      </c>
    </row>
    <row r="62" spans="1:63" ht="18" customHeight="1">
      <c r="A62" s="3" t="s">
        <v>71</v>
      </c>
      <c r="B62" s="64">
        <f t="shared" si="39"/>
        <v>0</v>
      </c>
      <c r="C62" s="82"/>
      <c r="D62" s="82"/>
      <c r="E62" s="82"/>
      <c r="F62" s="82"/>
      <c r="G62" s="82"/>
      <c r="H62" s="83"/>
      <c r="I62" s="82"/>
      <c r="J62" s="82"/>
      <c r="K62" s="82"/>
      <c r="L62" s="82"/>
      <c r="M62" s="82"/>
      <c r="N62" s="83"/>
      <c r="O62" s="82"/>
      <c r="P62" s="82"/>
      <c r="Q62" s="82"/>
      <c r="R62" s="82"/>
      <c r="S62" s="82"/>
      <c r="T62" s="83"/>
      <c r="U62" s="82"/>
      <c r="V62" s="82"/>
      <c r="W62" s="82"/>
      <c r="X62" s="82"/>
      <c r="Y62" s="82"/>
      <c r="Z62" s="83"/>
      <c r="AA62" s="82"/>
      <c r="AB62" s="82"/>
      <c r="AC62" s="82"/>
      <c r="AD62" s="82"/>
      <c r="AE62" s="82"/>
      <c r="AF62" s="82"/>
      <c r="AG62" s="52"/>
      <c r="AH62" s="53">
        <f t="shared" si="2"/>
        <v>0</v>
      </c>
      <c r="AI62" s="53">
        <f t="shared" si="3"/>
        <v>0</v>
      </c>
      <c r="AJ62" s="58">
        <f t="shared" si="4"/>
        <v>0</v>
      </c>
      <c r="AK62" s="53">
        <f t="shared" si="5"/>
        <v>0</v>
      </c>
      <c r="AL62" s="54">
        <f t="shared" si="6"/>
        <v>0</v>
      </c>
      <c r="AM62" s="52"/>
      <c r="AN62" s="53">
        <f t="shared" si="7"/>
        <v>0</v>
      </c>
      <c r="AO62" s="53">
        <f t="shared" si="8"/>
        <v>0</v>
      </c>
      <c r="AP62" s="58">
        <f t="shared" si="9"/>
        <v>0</v>
      </c>
      <c r="AQ62" s="53">
        <f t="shared" si="10"/>
        <v>0</v>
      </c>
      <c r="AR62" s="54">
        <f t="shared" si="11"/>
        <v>0</v>
      </c>
      <c r="AS62" s="52"/>
      <c r="AT62" s="53">
        <f t="shared" si="12"/>
        <v>0</v>
      </c>
      <c r="AU62" s="53">
        <f t="shared" si="13"/>
        <v>0</v>
      </c>
      <c r="AV62" s="58">
        <f t="shared" si="14"/>
        <v>0</v>
      </c>
      <c r="AW62" s="53">
        <f t="shared" si="15"/>
        <v>0</v>
      </c>
      <c r="AX62" s="54">
        <f t="shared" si="16"/>
        <v>0</v>
      </c>
      <c r="AY62" s="52"/>
      <c r="AZ62" s="53">
        <f t="shared" si="17"/>
        <v>0</v>
      </c>
      <c r="BA62" s="53">
        <f t="shared" si="18"/>
        <v>0</v>
      </c>
      <c r="BB62" s="58">
        <f t="shared" si="19"/>
        <v>0</v>
      </c>
      <c r="BC62" s="53">
        <f t="shared" si="20"/>
        <v>0</v>
      </c>
      <c r="BD62" s="54">
        <f t="shared" si="21"/>
        <v>0</v>
      </c>
      <c r="BE62" s="52"/>
      <c r="BF62" s="53">
        <f t="shared" si="22"/>
        <v>0</v>
      </c>
      <c r="BG62" s="53">
        <f t="shared" si="23"/>
        <v>0</v>
      </c>
      <c r="BH62" s="53">
        <f t="shared" si="24"/>
        <v>0</v>
      </c>
      <c r="BI62" s="53">
        <f t="shared" si="25"/>
        <v>0</v>
      </c>
      <c r="BJ62" s="54">
        <f t="shared" si="26"/>
        <v>0</v>
      </c>
      <c r="BK62" s="61">
        <f t="shared" si="27"/>
        <v>0</v>
      </c>
    </row>
    <row r="63" spans="1:63" ht="18" customHeight="1">
      <c r="A63" s="3" t="s">
        <v>72</v>
      </c>
      <c r="B63" s="64">
        <f t="shared" si="39"/>
        <v>0</v>
      </c>
      <c r="C63" s="82"/>
      <c r="D63" s="82"/>
      <c r="E63" s="82"/>
      <c r="F63" s="82"/>
      <c r="G63" s="82"/>
      <c r="H63" s="83"/>
      <c r="I63" s="82"/>
      <c r="J63" s="82"/>
      <c r="K63" s="82"/>
      <c r="L63" s="82"/>
      <c r="M63" s="82"/>
      <c r="N63" s="83"/>
      <c r="O63" s="82"/>
      <c r="P63" s="82"/>
      <c r="Q63" s="82"/>
      <c r="R63" s="82"/>
      <c r="S63" s="82"/>
      <c r="T63" s="83"/>
      <c r="U63" s="82"/>
      <c r="V63" s="82"/>
      <c r="W63" s="82"/>
      <c r="X63" s="82"/>
      <c r="Y63" s="82"/>
      <c r="Z63" s="83"/>
      <c r="AA63" s="82"/>
      <c r="AB63" s="82"/>
      <c r="AC63" s="82"/>
      <c r="AD63" s="82"/>
      <c r="AE63" s="82"/>
      <c r="AF63" s="82"/>
      <c r="AG63" s="52"/>
      <c r="AH63" s="53">
        <f t="shared" si="2"/>
        <v>0</v>
      </c>
      <c r="AI63" s="53">
        <f t="shared" si="3"/>
        <v>0</v>
      </c>
      <c r="AJ63" s="58">
        <f t="shared" si="4"/>
        <v>0</v>
      </c>
      <c r="AK63" s="53">
        <f t="shared" si="5"/>
        <v>0</v>
      </c>
      <c r="AL63" s="54">
        <f t="shared" si="6"/>
        <v>0</v>
      </c>
      <c r="AM63" s="52"/>
      <c r="AN63" s="53">
        <f t="shared" si="7"/>
        <v>0</v>
      </c>
      <c r="AO63" s="53">
        <f t="shared" si="8"/>
        <v>0</v>
      </c>
      <c r="AP63" s="58">
        <f t="shared" si="9"/>
        <v>0</v>
      </c>
      <c r="AQ63" s="53">
        <f t="shared" si="10"/>
        <v>0</v>
      </c>
      <c r="AR63" s="54">
        <f t="shared" si="11"/>
        <v>0</v>
      </c>
      <c r="AS63" s="52"/>
      <c r="AT63" s="53">
        <f t="shared" si="12"/>
        <v>0</v>
      </c>
      <c r="AU63" s="53">
        <f t="shared" si="13"/>
        <v>0</v>
      </c>
      <c r="AV63" s="58">
        <f t="shared" si="14"/>
        <v>0</v>
      </c>
      <c r="AW63" s="53">
        <f t="shared" si="15"/>
        <v>0</v>
      </c>
      <c r="AX63" s="54">
        <f t="shared" si="16"/>
        <v>0</v>
      </c>
      <c r="AY63" s="52"/>
      <c r="AZ63" s="53">
        <f t="shared" si="17"/>
        <v>0</v>
      </c>
      <c r="BA63" s="53">
        <f t="shared" si="18"/>
        <v>0</v>
      </c>
      <c r="BB63" s="58">
        <f t="shared" si="19"/>
        <v>0</v>
      </c>
      <c r="BC63" s="53">
        <f t="shared" si="20"/>
        <v>0</v>
      </c>
      <c r="BD63" s="54">
        <f t="shared" si="21"/>
        <v>0</v>
      </c>
      <c r="BE63" s="52"/>
      <c r="BF63" s="53">
        <f t="shared" si="22"/>
        <v>0</v>
      </c>
      <c r="BG63" s="53">
        <f t="shared" si="23"/>
        <v>0</v>
      </c>
      <c r="BH63" s="53">
        <f t="shared" si="24"/>
        <v>0</v>
      </c>
      <c r="BI63" s="53">
        <f t="shared" si="25"/>
        <v>0</v>
      </c>
      <c r="BJ63" s="54">
        <f t="shared" si="26"/>
        <v>0</v>
      </c>
      <c r="BK63" s="61">
        <f t="shared" si="27"/>
        <v>0</v>
      </c>
    </row>
    <row r="64" spans="1:63" ht="18" customHeight="1">
      <c r="A64" s="3" t="s">
        <v>73</v>
      </c>
      <c r="B64" s="64">
        <f t="shared" si="39"/>
        <v>0</v>
      </c>
      <c r="C64" s="82"/>
      <c r="D64" s="82"/>
      <c r="E64" s="82"/>
      <c r="F64" s="82"/>
      <c r="G64" s="82"/>
      <c r="H64" s="83"/>
      <c r="I64" s="82"/>
      <c r="J64" s="82"/>
      <c r="K64" s="82"/>
      <c r="L64" s="82"/>
      <c r="M64" s="82"/>
      <c r="N64" s="83"/>
      <c r="O64" s="82"/>
      <c r="P64" s="82"/>
      <c r="Q64" s="82"/>
      <c r="R64" s="82"/>
      <c r="S64" s="82"/>
      <c r="T64" s="83"/>
      <c r="U64" s="82"/>
      <c r="V64" s="82"/>
      <c r="W64" s="82"/>
      <c r="X64" s="82"/>
      <c r="Y64" s="82"/>
      <c r="Z64" s="83"/>
      <c r="AA64" s="82"/>
      <c r="AB64" s="82"/>
      <c r="AC64" s="82"/>
      <c r="AD64" s="82"/>
      <c r="AE64" s="82"/>
      <c r="AF64" s="82"/>
      <c r="AG64" s="52"/>
      <c r="AH64" s="53">
        <f t="shared" si="2"/>
        <v>0</v>
      </c>
      <c r="AI64" s="53">
        <f t="shared" si="3"/>
        <v>0</v>
      </c>
      <c r="AJ64" s="58">
        <f t="shared" si="4"/>
        <v>0</v>
      </c>
      <c r="AK64" s="53">
        <f t="shared" si="5"/>
        <v>0</v>
      </c>
      <c r="AL64" s="54">
        <f t="shared" si="6"/>
        <v>0</v>
      </c>
      <c r="AM64" s="52"/>
      <c r="AN64" s="53">
        <f t="shared" si="7"/>
        <v>0</v>
      </c>
      <c r="AO64" s="53">
        <f t="shared" si="8"/>
        <v>0</v>
      </c>
      <c r="AP64" s="58">
        <f t="shared" si="9"/>
        <v>0</v>
      </c>
      <c r="AQ64" s="53">
        <f t="shared" si="10"/>
        <v>0</v>
      </c>
      <c r="AR64" s="54">
        <f t="shared" si="11"/>
        <v>0</v>
      </c>
      <c r="AS64" s="52"/>
      <c r="AT64" s="53">
        <f t="shared" si="12"/>
        <v>0</v>
      </c>
      <c r="AU64" s="53">
        <f t="shared" si="13"/>
        <v>0</v>
      </c>
      <c r="AV64" s="58">
        <f t="shared" si="14"/>
        <v>0</v>
      </c>
      <c r="AW64" s="53">
        <f t="shared" si="15"/>
        <v>0</v>
      </c>
      <c r="AX64" s="54">
        <f t="shared" si="16"/>
        <v>0</v>
      </c>
      <c r="AY64" s="52"/>
      <c r="AZ64" s="53">
        <f t="shared" si="17"/>
        <v>0</v>
      </c>
      <c r="BA64" s="53">
        <f t="shared" si="18"/>
        <v>0</v>
      </c>
      <c r="BB64" s="58">
        <f t="shared" si="19"/>
        <v>0</v>
      </c>
      <c r="BC64" s="53">
        <f t="shared" si="20"/>
        <v>0</v>
      </c>
      <c r="BD64" s="54">
        <f t="shared" si="21"/>
        <v>0</v>
      </c>
      <c r="BE64" s="52"/>
      <c r="BF64" s="53">
        <f t="shared" si="22"/>
        <v>0</v>
      </c>
      <c r="BG64" s="53">
        <f t="shared" si="23"/>
        <v>0</v>
      </c>
      <c r="BH64" s="53">
        <f t="shared" si="24"/>
        <v>0</v>
      </c>
      <c r="BI64" s="53">
        <f t="shared" si="25"/>
        <v>0</v>
      </c>
      <c r="BJ64" s="54">
        <f t="shared" si="26"/>
        <v>0</v>
      </c>
      <c r="BK64" s="61">
        <f t="shared" si="27"/>
        <v>0</v>
      </c>
    </row>
    <row r="65" spans="1:63" ht="18" customHeight="1">
      <c r="A65" s="3" t="s">
        <v>74</v>
      </c>
      <c r="B65" s="64">
        <f t="shared" si="39"/>
        <v>0</v>
      </c>
      <c r="C65" s="35"/>
      <c r="D65" s="35"/>
      <c r="E65" s="35"/>
      <c r="F65" s="35"/>
      <c r="G65" s="35"/>
      <c r="H65" s="47"/>
      <c r="I65" s="35"/>
      <c r="J65" s="35"/>
      <c r="K65" s="35"/>
      <c r="L65" s="35"/>
      <c r="M65" s="35"/>
      <c r="N65" s="47"/>
      <c r="O65" s="35"/>
      <c r="P65" s="35"/>
      <c r="Q65" s="35"/>
      <c r="R65" s="35"/>
      <c r="S65" s="35"/>
      <c r="T65" s="47"/>
      <c r="U65" s="35"/>
      <c r="V65" s="35"/>
      <c r="W65" s="35"/>
      <c r="X65" s="35"/>
      <c r="Y65" s="35"/>
      <c r="Z65" s="47"/>
      <c r="AA65" s="35"/>
      <c r="AB65" s="35"/>
      <c r="AC65" s="35"/>
      <c r="AD65" s="35"/>
      <c r="AE65" s="35"/>
      <c r="AF65" s="35"/>
      <c r="AG65" s="52"/>
      <c r="AH65" s="53">
        <f t="shared" si="2"/>
        <v>0</v>
      </c>
      <c r="AI65" s="53">
        <f t="shared" si="3"/>
        <v>0</v>
      </c>
      <c r="AJ65" s="58">
        <f t="shared" si="4"/>
        <v>0</v>
      </c>
      <c r="AK65" s="53">
        <f t="shared" si="5"/>
        <v>0</v>
      </c>
      <c r="AL65" s="54">
        <f t="shared" si="6"/>
        <v>0</v>
      </c>
      <c r="AM65" s="52"/>
      <c r="AN65" s="53">
        <f t="shared" si="7"/>
        <v>0</v>
      </c>
      <c r="AO65" s="53">
        <f t="shared" si="8"/>
        <v>0</v>
      </c>
      <c r="AP65" s="58">
        <f t="shared" si="9"/>
        <v>0</v>
      </c>
      <c r="AQ65" s="53">
        <f t="shared" si="10"/>
        <v>0</v>
      </c>
      <c r="AR65" s="54">
        <f t="shared" si="11"/>
        <v>0</v>
      </c>
      <c r="AS65" s="52"/>
      <c r="AT65" s="53">
        <f t="shared" si="12"/>
        <v>0</v>
      </c>
      <c r="AU65" s="53">
        <f t="shared" si="13"/>
        <v>0</v>
      </c>
      <c r="AV65" s="58">
        <f t="shared" si="14"/>
        <v>0</v>
      </c>
      <c r="AW65" s="53">
        <f t="shared" si="15"/>
        <v>0</v>
      </c>
      <c r="AX65" s="54">
        <f t="shared" si="16"/>
        <v>0</v>
      </c>
      <c r="AY65" s="52"/>
      <c r="AZ65" s="53">
        <f t="shared" si="17"/>
        <v>0</v>
      </c>
      <c r="BA65" s="53">
        <f t="shared" si="18"/>
        <v>0</v>
      </c>
      <c r="BB65" s="58">
        <f t="shared" si="19"/>
        <v>0</v>
      </c>
      <c r="BC65" s="53">
        <f t="shared" si="20"/>
        <v>0</v>
      </c>
      <c r="BD65" s="54">
        <f t="shared" si="21"/>
        <v>0</v>
      </c>
      <c r="BE65" s="52"/>
      <c r="BF65" s="53">
        <f t="shared" si="22"/>
        <v>0</v>
      </c>
      <c r="BG65" s="53">
        <f t="shared" si="23"/>
        <v>0</v>
      </c>
      <c r="BH65" s="53">
        <f t="shared" si="24"/>
        <v>0</v>
      </c>
      <c r="BI65" s="53">
        <f t="shared" si="25"/>
        <v>0</v>
      </c>
      <c r="BJ65" s="54">
        <f t="shared" si="26"/>
        <v>0</v>
      </c>
      <c r="BK65" s="61">
        <f t="shared" si="27"/>
        <v>0</v>
      </c>
    </row>
    <row r="66" spans="1:32" ht="14.25">
      <c r="A66" s="69" t="s">
        <v>50</v>
      </c>
      <c r="B66" s="116"/>
      <c r="C66" s="117">
        <f aca="true" t="shared" si="40" ref="C66:AF66">C10-C18</f>
        <v>0</v>
      </c>
      <c r="D66" s="117">
        <f t="shared" si="40"/>
        <v>0</v>
      </c>
      <c r="E66" s="117">
        <f t="shared" si="40"/>
        <v>0</v>
      </c>
      <c r="F66" s="117">
        <f t="shared" si="40"/>
        <v>0</v>
      </c>
      <c r="G66" s="117">
        <f t="shared" si="40"/>
        <v>0</v>
      </c>
      <c r="H66" s="117">
        <f t="shared" si="40"/>
        <v>0</v>
      </c>
      <c r="I66" s="117">
        <f t="shared" si="40"/>
        <v>0</v>
      </c>
      <c r="J66" s="117">
        <f t="shared" si="40"/>
        <v>0</v>
      </c>
      <c r="K66" s="117">
        <f t="shared" si="40"/>
        <v>0</v>
      </c>
      <c r="L66" s="117">
        <f t="shared" si="40"/>
        <v>0</v>
      </c>
      <c r="M66" s="117">
        <f t="shared" si="40"/>
        <v>0</v>
      </c>
      <c r="N66" s="117">
        <f t="shared" si="40"/>
        <v>0</v>
      </c>
      <c r="O66" s="117">
        <f t="shared" si="40"/>
        <v>0</v>
      </c>
      <c r="P66" s="117">
        <f t="shared" si="40"/>
        <v>0</v>
      </c>
      <c r="Q66" s="117">
        <f t="shared" si="40"/>
        <v>0</v>
      </c>
      <c r="R66" s="117">
        <f t="shared" si="40"/>
        <v>0</v>
      </c>
      <c r="S66" s="117">
        <f t="shared" si="40"/>
        <v>0</v>
      </c>
      <c r="T66" s="117">
        <f t="shared" si="40"/>
        <v>0</v>
      </c>
      <c r="U66" s="117">
        <f t="shared" si="40"/>
        <v>0</v>
      </c>
      <c r="V66" s="117">
        <f t="shared" si="40"/>
        <v>0</v>
      </c>
      <c r="W66" s="117">
        <f t="shared" si="40"/>
        <v>0</v>
      </c>
      <c r="X66" s="117">
        <f t="shared" si="40"/>
        <v>0</v>
      </c>
      <c r="Y66" s="117">
        <f t="shared" si="40"/>
        <v>0</v>
      </c>
      <c r="Z66" s="117">
        <f t="shared" si="40"/>
        <v>0</v>
      </c>
      <c r="AA66" s="117">
        <f t="shared" si="40"/>
        <v>0</v>
      </c>
      <c r="AB66" s="117">
        <f t="shared" si="40"/>
        <v>0</v>
      </c>
      <c r="AC66" s="117">
        <f t="shared" si="40"/>
        <v>0</v>
      </c>
      <c r="AD66" s="117">
        <f t="shared" si="40"/>
        <v>0</v>
      </c>
      <c r="AE66" s="117">
        <f t="shared" si="40"/>
        <v>0</v>
      </c>
      <c r="AF66" s="117">
        <f t="shared" si="40"/>
        <v>0</v>
      </c>
    </row>
    <row r="67" spans="1:32" ht="14.25">
      <c r="A67" s="70" t="s">
        <v>91</v>
      </c>
      <c r="B67" s="118"/>
      <c r="C67" s="119">
        <f>C26</f>
        <v>0</v>
      </c>
      <c r="D67" s="119">
        <f aca="true" t="shared" si="41" ref="D67:T67">D26</f>
        <v>0</v>
      </c>
      <c r="E67" s="119">
        <f t="shared" si="41"/>
        <v>0</v>
      </c>
      <c r="F67" s="119">
        <f t="shared" si="41"/>
        <v>0</v>
      </c>
      <c r="G67" s="119">
        <f t="shared" si="41"/>
        <v>0</v>
      </c>
      <c r="H67" s="119">
        <f t="shared" si="41"/>
        <v>0</v>
      </c>
      <c r="I67" s="119">
        <f t="shared" si="41"/>
        <v>0</v>
      </c>
      <c r="J67" s="119">
        <f t="shared" si="41"/>
        <v>0</v>
      </c>
      <c r="K67" s="119">
        <f t="shared" si="41"/>
        <v>0</v>
      </c>
      <c r="L67" s="119">
        <f t="shared" si="41"/>
        <v>0</v>
      </c>
      <c r="M67" s="119">
        <f t="shared" si="41"/>
        <v>0</v>
      </c>
      <c r="N67" s="119">
        <f t="shared" si="41"/>
        <v>0</v>
      </c>
      <c r="O67" s="119">
        <f t="shared" si="41"/>
        <v>0</v>
      </c>
      <c r="P67" s="119">
        <f t="shared" si="41"/>
        <v>0</v>
      </c>
      <c r="Q67" s="119">
        <f t="shared" si="41"/>
        <v>0</v>
      </c>
      <c r="R67" s="119">
        <f t="shared" si="41"/>
        <v>0</v>
      </c>
      <c r="S67" s="119">
        <f t="shared" si="41"/>
        <v>0</v>
      </c>
      <c r="T67" s="119">
        <f t="shared" si="41"/>
        <v>0</v>
      </c>
      <c r="U67" s="119">
        <f aca="true" t="shared" si="42" ref="U67:AF67">U10-U26</f>
        <v>0</v>
      </c>
      <c r="V67" s="119">
        <f t="shared" si="42"/>
        <v>0</v>
      </c>
      <c r="W67" s="119">
        <f t="shared" si="42"/>
        <v>0</v>
      </c>
      <c r="X67" s="119">
        <f t="shared" si="42"/>
        <v>0</v>
      </c>
      <c r="Y67" s="119">
        <f t="shared" si="42"/>
        <v>0</v>
      </c>
      <c r="Z67" s="119">
        <f t="shared" si="42"/>
        <v>0</v>
      </c>
      <c r="AA67" s="119">
        <f t="shared" si="42"/>
        <v>0</v>
      </c>
      <c r="AB67" s="119">
        <f t="shared" si="42"/>
        <v>0</v>
      </c>
      <c r="AC67" s="119">
        <f t="shared" si="42"/>
        <v>0</v>
      </c>
      <c r="AD67" s="119">
        <f t="shared" si="42"/>
        <v>0</v>
      </c>
      <c r="AE67" s="119">
        <f t="shared" si="42"/>
        <v>0</v>
      </c>
      <c r="AF67" s="119">
        <f t="shared" si="42"/>
        <v>0</v>
      </c>
    </row>
    <row r="68" spans="1:32" ht="14.25">
      <c r="A68" s="70" t="s">
        <v>75</v>
      </c>
      <c r="B68" s="118"/>
      <c r="C68" s="119">
        <f>C34</f>
        <v>0</v>
      </c>
      <c r="D68" s="119">
        <f aca="true" t="shared" si="43" ref="D68:T68">D34</f>
        <v>0</v>
      </c>
      <c r="E68" s="119">
        <f t="shared" si="43"/>
        <v>0</v>
      </c>
      <c r="F68" s="119">
        <f t="shared" si="43"/>
        <v>0</v>
      </c>
      <c r="G68" s="119">
        <f t="shared" si="43"/>
        <v>0</v>
      </c>
      <c r="H68" s="119">
        <f t="shared" si="43"/>
        <v>0</v>
      </c>
      <c r="I68" s="119">
        <f t="shared" si="43"/>
        <v>0</v>
      </c>
      <c r="J68" s="119">
        <f t="shared" si="43"/>
        <v>0</v>
      </c>
      <c r="K68" s="119">
        <f t="shared" si="43"/>
        <v>0</v>
      </c>
      <c r="L68" s="119">
        <f t="shared" si="43"/>
        <v>0</v>
      </c>
      <c r="M68" s="119">
        <f t="shared" si="43"/>
        <v>0</v>
      </c>
      <c r="N68" s="119">
        <f t="shared" si="43"/>
        <v>0</v>
      </c>
      <c r="O68" s="119">
        <f t="shared" si="43"/>
        <v>0</v>
      </c>
      <c r="P68" s="119">
        <f t="shared" si="43"/>
        <v>0</v>
      </c>
      <c r="Q68" s="119">
        <f t="shared" si="43"/>
        <v>0</v>
      </c>
      <c r="R68" s="119">
        <f t="shared" si="43"/>
        <v>0</v>
      </c>
      <c r="S68" s="119">
        <f t="shared" si="43"/>
        <v>0</v>
      </c>
      <c r="T68" s="119">
        <f t="shared" si="43"/>
        <v>0</v>
      </c>
      <c r="U68" s="119">
        <f aca="true" t="shared" si="44" ref="U68:AF68">U10-U34</f>
        <v>0</v>
      </c>
      <c r="V68" s="119">
        <f t="shared" si="44"/>
        <v>0</v>
      </c>
      <c r="W68" s="119">
        <f t="shared" si="44"/>
        <v>0</v>
      </c>
      <c r="X68" s="119">
        <f t="shared" si="44"/>
        <v>0</v>
      </c>
      <c r="Y68" s="119">
        <f t="shared" si="44"/>
        <v>0</v>
      </c>
      <c r="Z68" s="119">
        <f t="shared" si="44"/>
        <v>0</v>
      </c>
      <c r="AA68" s="119">
        <f t="shared" si="44"/>
        <v>0</v>
      </c>
      <c r="AB68" s="119">
        <f t="shared" si="44"/>
        <v>0</v>
      </c>
      <c r="AC68" s="119">
        <f t="shared" si="44"/>
        <v>0</v>
      </c>
      <c r="AD68" s="119">
        <f t="shared" si="44"/>
        <v>0</v>
      </c>
      <c r="AE68" s="119">
        <f t="shared" si="44"/>
        <v>0</v>
      </c>
      <c r="AF68" s="119">
        <f t="shared" si="44"/>
        <v>0</v>
      </c>
    </row>
    <row r="69" spans="1:32" ht="15.75" customHeight="1">
      <c r="A69" s="70" t="s">
        <v>76</v>
      </c>
      <c r="B69" s="118"/>
      <c r="C69" s="120">
        <f aca="true" t="shared" si="45" ref="C69:AF69">IF((C10-C42)&lt;0,C42-C10,)</f>
        <v>0</v>
      </c>
      <c r="D69" s="120">
        <f t="shared" si="45"/>
        <v>0</v>
      </c>
      <c r="E69" s="120">
        <f t="shared" si="45"/>
        <v>0</v>
      </c>
      <c r="F69" s="120">
        <f t="shared" si="45"/>
        <v>0</v>
      </c>
      <c r="G69" s="120">
        <f t="shared" si="45"/>
        <v>0</v>
      </c>
      <c r="H69" s="120">
        <f t="shared" si="45"/>
        <v>0</v>
      </c>
      <c r="I69" s="120">
        <f t="shared" si="45"/>
        <v>0</v>
      </c>
      <c r="J69" s="120">
        <f t="shared" si="45"/>
        <v>0</v>
      </c>
      <c r="K69" s="120">
        <f t="shared" si="45"/>
        <v>0</v>
      </c>
      <c r="L69" s="120">
        <f t="shared" si="45"/>
        <v>0</v>
      </c>
      <c r="M69" s="120">
        <f t="shared" si="45"/>
        <v>0</v>
      </c>
      <c r="N69" s="120">
        <f t="shared" si="45"/>
        <v>0</v>
      </c>
      <c r="O69" s="120">
        <f t="shared" si="45"/>
        <v>0</v>
      </c>
      <c r="P69" s="120">
        <f t="shared" si="45"/>
        <v>0</v>
      </c>
      <c r="Q69" s="120">
        <f t="shared" si="45"/>
        <v>0</v>
      </c>
      <c r="R69" s="120">
        <f t="shared" si="45"/>
        <v>0</v>
      </c>
      <c r="S69" s="120">
        <f t="shared" si="45"/>
        <v>0</v>
      </c>
      <c r="T69" s="120">
        <f t="shared" si="45"/>
        <v>0</v>
      </c>
      <c r="U69" s="120">
        <f t="shared" si="45"/>
        <v>0</v>
      </c>
      <c r="V69" s="120">
        <f t="shared" si="45"/>
        <v>0</v>
      </c>
      <c r="W69" s="120">
        <f t="shared" si="45"/>
        <v>0</v>
      </c>
      <c r="X69" s="120">
        <f t="shared" si="45"/>
        <v>0</v>
      </c>
      <c r="Y69" s="120">
        <f t="shared" si="45"/>
        <v>0</v>
      </c>
      <c r="Z69" s="120">
        <f t="shared" si="45"/>
        <v>0</v>
      </c>
      <c r="AA69" s="120">
        <f t="shared" si="45"/>
        <v>0</v>
      </c>
      <c r="AB69" s="120">
        <f t="shared" si="45"/>
        <v>0</v>
      </c>
      <c r="AC69" s="120">
        <f t="shared" si="45"/>
        <v>0</v>
      </c>
      <c r="AD69" s="120">
        <f t="shared" si="45"/>
        <v>0</v>
      </c>
      <c r="AE69" s="120">
        <f t="shared" si="45"/>
        <v>0</v>
      </c>
      <c r="AF69" s="120">
        <f t="shared" si="45"/>
        <v>0</v>
      </c>
    </row>
    <row r="70" spans="1:32" ht="15.75" customHeight="1">
      <c r="A70" s="70" t="s">
        <v>77</v>
      </c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>
        <f aca="true" t="shared" si="46" ref="O70:AF70">IF((O10-O50)&lt;0,O50-O10,)</f>
        <v>0</v>
      </c>
      <c r="P70" s="118">
        <f t="shared" si="46"/>
        <v>0</v>
      </c>
      <c r="Q70" s="118">
        <f t="shared" si="46"/>
        <v>0</v>
      </c>
      <c r="R70" s="118">
        <f t="shared" si="46"/>
        <v>0</v>
      </c>
      <c r="S70" s="118">
        <f t="shared" si="46"/>
        <v>0</v>
      </c>
      <c r="T70" s="118">
        <f t="shared" si="46"/>
        <v>0</v>
      </c>
      <c r="U70" s="118">
        <f t="shared" si="46"/>
        <v>0</v>
      </c>
      <c r="V70" s="118">
        <f t="shared" si="46"/>
        <v>0</v>
      </c>
      <c r="W70" s="118">
        <f t="shared" si="46"/>
        <v>0</v>
      </c>
      <c r="X70" s="118">
        <f t="shared" si="46"/>
        <v>0</v>
      </c>
      <c r="Y70" s="118">
        <f t="shared" si="46"/>
        <v>0</v>
      </c>
      <c r="Z70" s="118">
        <f t="shared" si="46"/>
        <v>0</v>
      </c>
      <c r="AA70" s="118">
        <f t="shared" si="46"/>
        <v>0</v>
      </c>
      <c r="AB70" s="118">
        <f t="shared" si="46"/>
        <v>0</v>
      </c>
      <c r="AC70" s="118">
        <f t="shared" si="46"/>
        <v>0</v>
      </c>
      <c r="AD70" s="118">
        <f t="shared" si="46"/>
        <v>0</v>
      </c>
      <c r="AE70" s="118">
        <f t="shared" si="46"/>
        <v>0</v>
      </c>
      <c r="AF70" s="118">
        <f t="shared" si="46"/>
        <v>0</v>
      </c>
    </row>
    <row r="71" spans="1:32" ht="15.75" customHeight="1">
      <c r="A71" s="70" t="s">
        <v>78</v>
      </c>
      <c r="B71" s="118"/>
      <c r="C71" s="118">
        <f aca="true" t="shared" si="47" ref="C71:AF71">IF((C10-C58)&lt;0,C58-C10,)</f>
        <v>0</v>
      </c>
      <c r="D71" s="118">
        <f t="shared" si="47"/>
        <v>0</v>
      </c>
      <c r="E71" s="118">
        <f t="shared" si="47"/>
        <v>0</v>
      </c>
      <c r="F71" s="118">
        <f t="shared" si="47"/>
        <v>0</v>
      </c>
      <c r="G71" s="118">
        <f t="shared" si="47"/>
        <v>0</v>
      </c>
      <c r="H71" s="118">
        <f t="shared" si="47"/>
        <v>0</v>
      </c>
      <c r="I71" s="118">
        <f t="shared" si="47"/>
        <v>0</v>
      </c>
      <c r="J71" s="118">
        <f t="shared" si="47"/>
        <v>0</v>
      </c>
      <c r="K71" s="118">
        <f t="shared" si="47"/>
        <v>0</v>
      </c>
      <c r="L71" s="118">
        <f t="shared" si="47"/>
        <v>0</v>
      </c>
      <c r="M71" s="118">
        <f t="shared" si="47"/>
        <v>0</v>
      </c>
      <c r="N71" s="118">
        <f t="shared" si="47"/>
        <v>0</v>
      </c>
      <c r="O71" s="118">
        <f t="shared" si="47"/>
        <v>0</v>
      </c>
      <c r="P71" s="118">
        <f t="shared" si="47"/>
        <v>0</v>
      </c>
      <c r="Q71" s="118">
        <f t="shared" si="47"/>
        <v>0</v>
      </c>
      <c r="R71" s="118">
        <f t="shared" si="47"/>
        <v>0</v>
      </c>
      <c r="S71" s="118">
        <f t="shared" si="47"/>
        <v>0</v>
      </c>
      <c r="T71" s="118">
        <f t="shared" si="47"/>
        <v>0</v>
      </c>
      <c r="U71" s="118">
        <f t="shared" si="47"/>
        <v>0</v>
      </c>
      <c r="V71" s="118">
        <f t="shared" si="47"/>
        <v>0</v>
      </c>
      <c r="W71" s="118">
        <f t="shared" si="47"/>
        <v>0</v>
      </c>
      <c r="X71" s="118">
        <f t="shared" si="47"/>
        <v>0</v>
      </c>
      <c r="Y71" s="118">
        <f t="shared" si="47"/>
        <v>0</v>
      </c>
      <c r="Z71" s="118">
        <f t="shared" si="47"/>
        <v>0</v>
      </c>
      <c r="AA71" s="118">
        <f t="shared" si="47"/>
        <v>0</v>
      </c>
      <c r="AB71" s="118">
        <f t="shared" si="47"/>
        <v>0</v>
      </c>
      <c r="AC71" s="118">
        <f t="shared" si="47"/>
        <v>0</v>
      </c>
      <c r="AD71" s="118">
        <f t="shared" si="47"/>
        <v>0</v>
      </c>
      <c r="AE71" s="118">
        <f t="shared" si="47"/>
        <v>0</v>
      </c>
      <c r="AF71" s="118">
        <f t="shared" si="47"/>
        <v>0</v>
      </c>
    </row>
  </sheetData>
  <sheetProtection password="9DDB" sheet="1"/>
  <mergeCells count="38">
    <mergeCell ref="Q1:AA1"/>
    <mergeCell ref="A2:AF2"/>
    <mergeCell ref="I3:K3"/>
    <mergeCell ref="L3:U3"/>
    <mergeCell ref="I4:K4"/>
    <mergeCell ref="L4:U4"/>
    <mergeCell ref="A6:A8"/>
    <mergeCell ref="B6:B8"/>
    <mergeCell ref="C6:H6"/>
    <mergeCell ref="I6:N6"/>
    <mergeCell ref="O6:T6"/>
    <mergeCell ref="U6:Z6"/>
    <mergeCell ref="C7:C8"/>
    <mergeCell ref="D7:H7"/>
    <mergeCell ref="I7:I8"/>
    <mergeCell ref="J7:N7"/>
    <mergeCell ref="AA6:AF6"/>
    <mergeCell ref="AG6:AL6"/>
    <mergeCell ref="O7:O8"/>
    <mergeCell ref="P7:T7"/>
    <mergeCell ref="U7:U8"/>
    <mergeCell ref="V7:Z7"/>
    <mergeCell ref="AA7:AA8"/>
    <mergeCell ref="AB7:AF7"/>
    <mergeCell ref="AM6:AR6"/>
    <mergeCell ref="AS6:AX6"/>
    <mergeCell ref="AY6:BD6"/>
    <mergeCell ref="BE6:BJ6"/>
    <mergeCell ref="AY7:AY8"/>
    <mergeCell ref="AZ7:BD7"/>
    <mergeCell ref="BE7:BE8"/>
    <mergeCell ref="BF7:BJ7"/>
    <mergeCell ref="AS7:AS8"/>
    <mergeCell ref="AT7:AX7"/>
    <mergeCell ref="AG7:AG8"/>
    <mergeCell ref="AH7:AL7"/>
    <mergeCell ref="AM7:AM8"/>
    <mergeCell ref="AN7:AR7"/>
  </mergeCells>
  <dataValidations count="13">
    <dataValidation type="whole" operator="lessThanOrEqual" showInputMessage="1" showErrorMessage="1" errorTitle="Nhập sai dữ liệu!" error="Hãy kiểm tra: &#10;- Số HS phải là số nguyên dương.&#10;- Số nữ DT không lớn hơn số HS nữ hoặc số HSDT trong khối.&#10;Hãy nhập lại!" sqref="L11:L17 R11:R17 X11:X17 AD11:AD17 F11:F17 L19:L25 R19:R25 X19:X25 AD19:AD25 F19:F25">
      <formula1>MIN(J11:K11)</formula1>
    </dataValidation>
    <dataValidation type="whole" operator="lessThanOrEqual" showInputMessage="1" showErrorMessage="1" errorTitle="Nhập sai dữ liệu!" error="Hãy kiểm tra: &#10;- Số HS phải là số nguyên dương.&#10;- Số HS khuyết tật không lớn hơn tổng số HS trong khối.&#10;Hãy nhập lại!" sqref="H11:H17 N11:N17 T11:T17 Z11:Z17 AF11:AF17 H19:H25 N19:N25 T19:T25 Z19:Z25 AF19:AF25">
      <formula1>C11</formula1>
    </dataValidation>
    <dataValidation type="whole" operator="lessThanOrEqual" showInputMessage="1" showErrorMessage="1" errorTitle="Nhập sai dữ liệu!" error="Hãy kiểm tra: &#10;- Số HS phải là số nguyên dương.&#10;- Số HS lớp ghép không lớn hơn tổng số HS trong khối.&#10;Hãy nhập lại!" sqref="G11:G17 M11:M17 S11:S17 Y11:Y17 AE11:AE17 G19:G25 M19:M25 S19:S25 Y19:Y25 AE19:AE25">
      <formula1>C11</formula1>
    </dataValidation>
    <dataValidation type="whole" operator="lessThanOrEqual" showInputMessage="1" showErrorMessage="1" errorTitle="Nhập sai dữ liệu!" error="Hãy kiểm tra: &#10;- Số HS phải là số nguyên dương.&#10;- Số DT không lớn hơn tổng số HS trong khối.&#10;Hãy nhập lại!" sqref="E11:E17 K11:K17 Q11:Q17 W11:W17 AC11:AC17 E19:E25 K19:K25 Q19:Q25 W19:W25 AC19:AC25">
      <formula1>C11</formula1>
    </dataValidation>
    <dataValidation type="whole" operator="lessThanOrEqual" showInputMessage="1" showErrorMessage="1" errorTitle="Nhập sai dữ liệu!" error="Hãy kiểm tra: &#10;- Số HS phải là số nguyên dương.&#10;- Số nữ không lớn hơn tổng số HS trong khối.&#10;Hãy nhập lại!" sqref="D11:D17 J11:J17 P11:P17 V11:V17 AB11:AB17 D19:D25 J19:J25 P19:P25 V19:V25 AB19:AB25">
      <formula1>C11</formula1>
    </dataValidation>
    <dataValidation type="whole" operator="lessThanOrEqual" showInputMessage="1" showErrorMessage="1" errorTitle="Nhập sai dữ liệu!" error="Hãy kiểm tra: &#10;- Số HS phải là số nguyên dương.&#10;- Số HS không được lớn hơn tổng số HS môn Tiếng Việt.&#10;Hãy nhập lại!" sqref="U35:U41 AA35:AA41 C43:C49 U43:U49 I43:I49 O43:O49 AA43:AA49 U51:U57 AA51:AA57 U59:U65 I59:I65 O59:O65 AA59:AA65 C59:C65 U27:U33 AA27:AA33 C51:E57 G51:K57 M51:O57">
      <formula1>U$10</formula1>
    </dataValidation>
    <dataValidation type="whole" operator="lessThanOrEqual" showInputMessage="1" showErrorMessage="1" errorTitle="Nhập sai dữ liệu!" error="Hãy kiểm tra: &#10;- Số HS phải là số nguyên dương.&#10;- Số nữ DT không lớn hơn số HS nữ hoặc số HSDT.&#10;Hãy nhập lại!" sqref="X35:X41 AD35:AD41 F43:F49 L43:L49 X43:X49 R43:R49 AD43:AD49 X51:X57 R51:R57 AD51:AD57 F59:F65 AD59:AD65 R59:R65 X59:X65 L59:L65 X27:X33 AD27:AD33 L51:L57">
      <formula1>MIN(V35:W35)</formula1>
    </dataValidation>
    <dataValidation type="whole" operator="greaterThanOrEqual" allowBlank="1" showInputMessage="1" showErrorMessage="1" errorTitle="Nhập sai dữ liệu!" error="Hãy kiểm tra: Số HS phải là số nguyên dương.&#10;Hãy nhập lại!" sqref="O11:O17 C19:C25 U19:U25 AA19:AA25 I19:I25 O19:O25 C11:C17 U11:U17 AA11:AA17 I11:I17">
      <formula1>0</formula1>
    </dataValidation>
    <dataValidation type="whole" operator="lessThanOrEqual" showInputMessage="1" showErrorMessage="1" errorTitle="Nhập sai dữ liệu!" error="Hãy kiểm tra: &#10;- Số HS phải là số nguyên dương.&#10;- Số DT không lớn hơn tổng số HS&#10;- Số DT không lớn hơn số DT của môn Tiếng Việt.&#10;Hãy nhập lại!" sqref="E43:E49 K59:K65 Q59:Q65 W59:W65 AC59:AC65 E59:E65 W35:W41 AC35:AC41 AC51:AC57 W51:W57 Q51:Q57 AC43:AC49 W43:W49 Q43:Q49 K43:K49 W27:W33 AC27:AC33">
      <formula1>MIN(C43,E$10)</formula1>
    </dataValidation>
    <dataValidation type="whole" operator="lessThanOrEqual" showInputMessage="1" showErrorMessage="1" errorTitle="Nhập sai dữ liệu!" error="Hãy kiểm tra: &#10;- Số HS phải là số nguyên dương.&#10;- Số nữ không lớn hơn tổng số HS.&#10;- Số nữ không lớn hơn số nữ của môn Tiếng Việt.&#10;Hãy nhập lại!" sqref="D43:D49 J59:J65 P59:P65 V59:V65 AB59:AB65 D59:D65 V35:V41 AB35:AB41 AB51:AB57 V51:V57 P51:P57 AB43:AB49 V43:V49 P43:P49 J43:J49 V27:V33 AB27:AB33">
      <formula1>MIN(C43,D$10)</formula1>
    </dataValidation>
    <dataValidation type="whole" operator="lessThanOrEqual" showInputMessage="1" showErrorMessage="1" errorTitle="Nhập sai dữ liệu!" error="Hãy kiểm tra: &#10;- Số HS phải là số nguyên dương.&#10;- Số HS lớp ghép không lớn hơn tổng số HS.&#10;- Số HS lớp ghép không lớn hơn số HS lớp ghép môn Tiếng Việt.&#10;Hãy nhập lại!" sqref="G43:G49 M59:M65 S59:S65 Y59:Y65 AE59:AE65 G59:G65 Y35:Y41 AE35:AE41 AE51:AE57 Y51:Y57 S51:S57 AE43:AE49 Y43:Y49 S43:S49 M43:M49 Y27:Y33 AE27:AE33">
      <formula1>MIN(C43,G$10)</formula1>
    </dataValidation>
    <dataValidation type="whole" operator="lessThanOrEqual" showInputMessage="1" showErrorMessage="1" errorTitle="Nhập sai dữ liệu!" error="Hãy kiểm tra: &#10;- Số HS phải là số nguyên dương.&#10;- Số HS khuyết tật không lớn hơn tổng số HS.&#10;- Số HS khuyết tật không lớn hơn số HS KT môn Tiếng Việt.&#10;Hãy nhập lại!" sqref="H43:H49 N59:N65 T59:T65 Z59:Z65 AF59:AF65 H59:H65 Z35:Z41 AF35:AF41 AF51:AF57 Z51:Z57 T51:T57 AF43:AF49 Z43:Z49 T43:T49 N43:N49 Z27:Z33 AF27:AF33">
      <formula1>MIN(C43,H$10)</formula1>
    </dataValidation>
    <dataValidation type="whole" operator="lessThanOrEqual" showInputMessage="1" showErrorMessage="1" errorTitle="Nhập sai dữ liệu!" error="Hãy kiểm tra: &#10;- Số HS phải là số nguyên dương.&#10;- Số nữ DT không lớn hơn số HS nữ hoặc số HSDT.&#10;Hãy nhập lại!" sqref="F51:F57">
      <formula1>MIN(D51:E51)</formula1>
    </dataValidation>
  </dataValidations>
  <printOptions horizontalCentered="1"/>
  <pageMargins left="0.1968503937007874" right="0.11811023622047245" top="0.1968503937007874" bottom="0.03937007874015748" header="0.15748031496062992" footer="0.07874015748031496"/>
  <pageSetup fitToWidth="3" horizontalDpi="600" verticalDpi="600" orientation="landscape" paperSize="9" r:id="rId1"/>
  <rowBreaks count="1" manualBreakCount="1">
    <brk id="65" max="255" man="1"/>
  </rowBreaks>
  <colBreaks count="1" manualBreakCount="1">
    <brk id="32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39"/>
  <sheetViews>
    <sheetView showGridLines="0" showZeros="0" zoomScalePageLayoutView="0" workbookViewId="0" topLeftCell="A1">
      <selection activeCell="C13" sqref="C13"/>
    </sheetView>
  </sheetViews>
  <sheetFormatPr defaultColWidth="9.00390625" defaultRowHeight="15.75" customHeight="1"/>
  <cols>
    <col min="1" max="1" width="51.75390625" style="2" customWidth="1"/>
    <col min="2" max="3" width="13.00390625" style="7" customWidth="1"/>
    <col min="4" max="4" width="7.875" style="2" hidden="1" customWidth="1"/>
    <col min="5" max="5" width="7.25390625" style="2" customWidth="1"/>
    <col min="6" max="16384" width="9.00390625" style="2" customWidth="1"/>
  </cols>
  <sheetData>
    <row r="1" spans="1:8" ht="15.75" customHeight="1">
      <c r="A1" s="18" t="s">
        <v>85</v>
      </c>
      <c r="B1" s="19"/>
      <c r="C1" s="8"/>
      <c r="F1" s="150">
        <f>IF(COUNT(E3:E31)=28,"","Còn lỗi. Kiểm tra lại")</f>
      </c>
      <c r="G1" s="150"/>
      <c r="H1" s="150"/>
    </row>
    <row r="2" spans="1:4" ht="15.75" customHeight="1">
      <c r="A2" s="10" t="s">
        <v>64</v>
      </c>
      <c r="B2" s="11" t="s">
        <v>3</v>
      </c>
      <c r="C2" s="11" t="s">
        <v>4</v>
      </c>
      <c r="D2" s="2" t="s">
        <v>25</v>
      </c>
    </row>
    <row r="3" spans="1:5" ht="15.75" customHeight="1">
      <c r="A3" s="12" t="s">
        <v>12</v>
      </c>
      <c r="B3" s="41" t="s">
        <v>5</v>
      </c>
      <c r="C3" s="22">
        <v>10</v>
      </c>
      <c r="D3" s="2" t="s">
        <v>26</v>
      </c>
      <c r="E3" s="68">
        <f>IF(COUNTIF(C3,"*")&lt;&gt;0,"Er",)</f>
        <v>0</v>
      </c>
    </row>
    <row r="4" spans="1:5" ht="15.75" customHeight="1">
      <c r="A4" s="12" t="s">
        <v>11</v>
      </c>
      <c r="B4" s="41" t="s">
        <v>5</v>
      </c>
      <c r="C4" s="22">
        <v>6</v>
      </c>
      <c r="D4" s="2" t="s">
        <v>27</v>
      </c>
      <c r="E4" s="68">
        <f aca="true" t="shared" si="0" ref="E4:E31">IF(COUNTIF(C4,"*")&lt;&gt;0,"Er",)</f>
        <v>0</v>
      </c>
    </row>
    <row r="5" spans="1:5" ht="15.75" customHeight="1">
      <c r="A5" s="12" t="s">
        <v>10</v>
      </c>
      <c r="B5" s="41" t="s">
        <v>5</v>
      </c>
      <c r="C5" s="22">
        <v>5</v>
      </c>
      <c r="E5" s="68">
        <f t="shared" si="0"/>
        <v>0</v>
      </c>
    </row>
    <row r="6" spans="1:5" ht="15.75" customHeight="1">
      <c r="A6" s="15" t="s">
        <v>24</v>
      </c>
      <c r="B6" s="42" t="s">
        <v>8</v>
      </c>
      <c r="C6" s="23"/>
      <c r="E6" s="68">
        <f t="shared" si="0"/>
        <v>0</v>
      </c>
    </row>
    <row r="7" spans="1:5" ht="15.75" customHeight="1">
      <c r="A7" s="13" t="s">
        <v>23</v>
      </c>
      <c r="B7" s="43"/>
      <c r="C7" s="24"/>
      <c r="E7" s="68">
        <f t="shared" si="0"/>
        <v>0</v>
      </c>
    </row>
    <row r="8" spans="1:5" ht="15.75" customHeight="1">
      <c r="A8" s="12" t="s">
        <v>7</v>
      </c>
      <c r="B8" s="41" t="s">
        <v>5</v>
      </c>
      <c r="C8" s="22">
        <v>2</v>
      </c>
      <c r="E8" s="68">
        <f t="shared" si="0"/>
        <v>0</v>
      </c>
    </row>
    <row r="9" spans="1:5" ht="15.75" customHeight="1">
      <c r="A9" s="12" t="s">
        <v>13</v>
      </c>
      <c r="B9" s="41" t="s">
        <v>5</v>
      </c>
      <c r="C9" s="22">
        <v>3</v>
      </c>
      <c r="E9" s="68">
        <f t="shared" si="0"/>
        <v>0</v>
      </c>
    </row>
    <row r="10" spans="1:5" ht="15.75" customHeight="1">
      <c r="A10" s="14" t="s">
        <v>28</v>
      </c>
      <c r="B10" s="44"/>
      <c r="C10" s="25"/>
      <c r="E10" s="68"/>
    </row>
    <row r="11" spans="1:5" ht="15.75" customHeight="1">
      <c r="A11" s="15" t="s">
        <v>22</v>
      </c>
      <c r="B11" s="42" t="s">
        <v>66</v>
      </c>
      <c r="C11" s="26"/>
      <c r="E11" s="68">
        <f t="shared" si="0"/>
        <v>0</v>
      </c>
    </row>
    <row r="12" spans="1:5" ht="15.75" customHeight="1">
      <c r="A12" s="13" t="s">
        <v>14</v>
      </c>
      <c r="B12" s="43"/>
      <c r="C12" s="24"/>
      <c r="E12" s="68">
        <f t="shared" si="0"/>
        <v>0</v>
      </c>
    </row>
    <row r="13" spans="1:5" ht="15.75" customHeight="1">
      <c r="A13" s="12" t="s">
        <v>15</v>
      </c>
      <c r="B13" s="41" t="s">
        <v>9</v>
      </c>
      <c r="C13" s="22"/>
      <c r="E13" s="68">
        <f t="shared" si="0"/>
        <v>0</v>
      </c>
    </row>
    <row r="14" spans="1:5" ht="15.75" customHeight="1">
      <c r="A14" s="12" t="s">
        <v>16</v>
      </c>
      <c r="B14" s="41" t="s">
        <v>9</v>
      </c>
      <c r="C14" s="22"/>
      <c r="E14" s="68">
        <f t="shared" si="0"/>
        <v>0</v>
      </c>
    </row>
    <row r="15" spans="1:5" ht="15.75" customHeight="1">
      <c r="A15" s="12" t="s">
        <v>17</v>
      </c>
      <c r="B15" s="41" t="s">
        <v>9</v>
      </c>
      <c r="C15" s="22"/>
      <c r="E15" s="68">
        <f t="shared" si="0"/>
        <v>0</v>
      </c>
    </row>
    <row r="16" spans="1:5" ht="15.75" customHeight="1">
      <c r="A16" s="12" t="s">
        <v>18</v>
      </c>
      <c r="B16" s="41" t="s">
        <v>9</v>
      </c>
      <c r="C16" s="22"/>
      <c r="E16" s="68">
        <f t="shared" si="0"/>
        <v>0</v>
      </c>
    </row>
    <row r="17" spans="1:5" ht="15.75" customHeight="1">
      <c r="A17" s="14" t="s">
        <v>19</v>
      </c>
      <c r="B17" s="44" t="s">
        <v>9</v>
      </c>
      <c r="C17" s="25"/>
      <c r="E17" s="68">
        <f t="shared" si="0"/>
        <v>0</v>
      </c>
    </row>
    <row r="18" spans="1:5" ht="15.75" customHeight="1">
      <c r="A18" s="16" t="s">
        <v>20</v>
      </c>
      <c r="B18" s="45"/>
      <c r="C18" s="24"/>
      <c r="E18" s="68">
        <f t="shared" si="0"/>
        <v>0</v>
      </c>
    </row>
    <row r="19" spans="1:5" ht="15.75" customHeight="1">
      <c r="A19" s="12" t="s">
        <v>15</v>
      </c>
      <c r="B19" s="41" t="s">
        <v>9</v>
      </c>
      <c r="C19" s="22"/>
      <c r="E19" s="68">
        <f t="shared" si="0"/>
        <v>0</v>
      </c>
    </row>
    <row r="20" spans="1:5" ht="15.75" customHeight="1">
      <c r="A20" s="12" t="s">
        <v>16</v>
      </c>
      <c r="B20" s="41" t="s">
        <v>9</v>
      </c>
      <c r="C20" s="22"/>
      <c r="E20" s="68">
        <f t="shared" si="0"/>
        <v>0</v>
      </c>
    </row>
    <row r="21" spans="1:5" ht="15.75" customHeight="1">
      <c r="A21" s="12" t="s">
        <v>17</v>
      </c>
      <c r="B21" s="41" t="s">
        <v>9</v>
      </c>
      <c r="C21" s="22"/>
      <c r="E21" s="68">
        <f t="shared" si="0"/>
        <v>0</v>
      </c>
    </row>
    <row r="22" spans="1:5" ht="15.75" customHeight="1">
      <c r="A22" s="12" t="s">
        <v>18</v>
      </c>
      <c r="B22" s="41" t="s">
        <v>9</v>
      </c>
      <c r="C22" s="22"/>
      <c r="E22" s="68">
        <f t="shared" si="0"/>
        <v>0</v>
      </c>
    </row>
    <row r="23" spans="1:5" ht="15.75" customHeight="1">
      <c r="A23" s="14" t="s">
        <v>19</v>
      </c>
      <c r="B23" s="46" t="s">
        <v>9</v>
      </c>
      <c r="C23" s="25"/>
      <c r="E23" s="68">
        <f t="shared" si="0"/>
        <v>0</v>
      </c>
    </row>
    <row r="24" spans="1:5" ht="15.75" customHeight="1">
      <c r="A24" s="17" t="s">
        <v>21</v>
      </c>
      <c r="B24" s="43"/>
      <c r="C24" s="24"/>
      <c r="E24" s="68">
        <f t="shared" si="0"/>
        <v>0</v>
      </c>
    </row>
    <row r="25" spans="1:5" ht="15.75" customHeight="1">
      <c r="A25" s="12" t="s">
        <v>15</v>
      </c>
      <c r="B25" s="41" t="s">
        <v>9</v>
      </c>
      <c r="C25" s="22">
        <v>4</v>
      </c>
      <c r="E25" s="68">
        <f t="shared" si="0"/>
        <v>0</v>
      </c>
    </row>
    <row r="26" spans="1:5" ht="15.75" customHeight="1">
      <c r="A26" s="12" t="s">
        <v>16</v>
      </c>
      <c r="B26" s="41" t="s">
        <v>9</v>
      </c>
      <c r="C26" s="22">
        <v>4</v>
      </c>
      <c r="E26" s="68">
        <f t="shared" si="0"/>
        <v>0</v>
      </c>
    </row>
    <row r="27" spans="1:5" ht="15.75" customHeight="1">
      <c r="A27" s="12" t="s">
        <v>17</v>
      </c>
      <c r="B27" s="41" t="s">
        <v>9</v>
      </c>
      <c r="C27" s="22">
        <v>4</v>
      </c>
      <c r="E27" s="68">
        <f t="shared" si="0"/>
        <v>0</v>
      </c>
    </row>
    <row r="28" spans="1:5" ht="15.75" customHeight="1">
      <c r="A28" s="12" t="s">
        <v>18</v>
      </c>
      <c r="B28" s="41" t="s">
        <v>9</v>
      </c>
      <c r="C28" s="22">
        <v>3</v>
      </c>
      <c r="E28" s="68">
        <f t="shared" si="0"/>
        <v>0</v>
      </c>
    </row>
    <row r="29" spans="1:5" ht="15.75" customHeight="1">
      <c r="A29" s="14" t="s">
        <v>19</v>
      </c>
      <c r="B29" s="44" t="s">
        <v>9</v>
      </c>
      <c r="C29" s="25">
        <v>2</v>
      </c>
      <c r="E29" s="68">
        <f t="shared" si="0"/>
        <v>0</v>
      </c>
    </row>
    <row r="30" spans="1:5" ht="15.75" customHeight="1">
      <c r="A30" s="15" t="s">
        <v>31</v>
      </c>
      <c r="B30" s="44" t="s">
        <v>6</v>
      </c>
      <c r="C30" s="25">
        <v>16</v>
      </c>
      <c r="E30" s="68">
        <f t="shared" si="0"/>
        <v>0</v>
      </c>
    </row>
    <row r="31" spans="1:5" ht="15.75" customHeight="1">
      <c r="A31" s="15" t="s">
        <v>100</v>
      </c>
      <c r="B31" s="42"/>
      <c r="C31" s="42"/>
      <c r="E31" s="68">
        <f t="shared" si="0"/>
        <v>0</v>
      </c>
    </row>
    <row r="32" spans="1:8" ht="15.75" customHeight="1">
      <c r="A32" s="151" t="s">
        <v>99</v>
      </c>
      <c r="B32" s="153" t="s">
        <v>101</v>
      </c>
      <c r="C32" s="153"/>
      <c r="D32" s="153"/>
      <c r="E32" s="153"/>
      <c r="F32" s="154" t="s">
        <v>102</v>
      </c>
      <c r="G32" s="155"/>
      <c r="H32" s="156"/>
    </row>
    <row r="33" spans="1:8" ht="15.75" customHeight="1">
      <c r="A33" s="152"/>
      <c r="B33" s="72" t="s">
        <v>0</v>
      </c>
      <c r="C33" s="72" t="s">
        <v>30</v>
      </c>
      <c r="D33" s="72"/>
      <c r="E33" s="122" t="s">
        <v>1</v>
      </c>
      <c r="F33" s="122" t="s">
        <v>0</v>
      </c>
      <c r="G33" s="122" t="s">
        <v>30</v>
      </c>
      <c r="H33" s="122" t="s">
        <v>1</v>
      </c>
    </row>
    <row r="34" spans="1:8" ht="30" customHeight="1">
      <c r="A34" s="101" t="s">
        <v>93</v>
      </c>
      <c r="B34" s="86"/>
      <c r="C34" s="90"/>
      <c r="D34" s="93"/>
      <c r="E34" s="121"/>
      <c r="F34" s="123"/>
      <c r="G34" s="121"/>
      <c r="H34" s="126"/>
    </row>
    <row r="35" spans="1:8" ht="27" customHeight="1">
      <c r="A35" s="99" t="s">
        <v>94</v>
      </c>
      <c r="B35" s="87"/>
      <c r="C35" s="91"/>
      <c r="D35" s="94"/>
      <c r="E35" s="91"/>
      <c r="F35" s="94"/>
      <c r="G35" s="91"/>
      <c r="H35" s="127"/>
    </row>
    <row r="36" spans="1:8" ht="15.75" customHeight="1" thickBot="1">
      <c r="A36" s="97" t="s">
        <v>95</v>
      </c>
      <c r="B36" s="88"/>
      <c r="C36" s="91"/>
      <c r="D36" s="95"/>
      <c r="E36" s="91"/>
      <c r="F36" s="95"/>
      <c r="G36" s="91"/>
      <c r="H36" s="127"/>
    </row>
    <row r="37" spans="1:8" ht="25.5" customHeight="1">
      <c r="A37" s="98" t="s">
        <v>96</v>
      </c>
      <c r="B37" s="87"/>
      <c r="C37" s="91"/>
      <c r="D37" s="94"/>
      <c r="E37" s="91"/>
      <c r="F37" s="94"/>
      <c r="G37" s="91"/>
      <c r="H37" s="127"/>
    </row>
    <row r="38" spans="1:8" ht="15.75" customHeight="1">
      <c r="A38" s="99" t="s">
        <v>97</v>
      </c>
      <c r="B38" s="87"/>
      <c r="C38" s="91"/>
      <c r="D38" s="85"/>
      <c r="E38" s="91"/>
      <c r="F38" s="94"/>
      <c r="G38" s="91"/>
      <c r="H38" s="127"/>
    </row>
    <row r="39" spans="1:8" ht="15.75" customHeight="1">
      <c r="A39" s="100" t="s">
        <v>98</v>
      </c>
      <c r="B39" s="89"/>
      <c r="C39" s="92"/>
      <c r="D39" s="96"/>
      <c r="E39" s="124"/>
      <c r="F39" s="125"/>
      <c r="G39" s="124"/>
      <c r="H39" s="128"/>
    </row>
  </sheetData>
  <sheetProtection password="9DDB" sheet="1"/>
  <mergeCells count="4">
    <mergeCell ref="F1:H1"/>
    <mergeCell ref="A32:A33"/>
    <mergeCell ref="B32:E32"/>
    <mergeCell ref="F32:H32"/>
  </mergeCells>
  <dataValidations count="6">
    <dataValidation type="whole" operator="greaterThanOrEqual" allowBlank="1" showErrorMessage="1" promptTitle="Chú ý!" prompt="Chỉ nhập dữ liệu là số nguyên dương." errorTitle="Nhập sai dữ liệu!" error="Các ô này chỉ nhận giá trị là số nguyên dương.&#10;Hãy nhập lại!" sqref="C3:C9 C11:C31">
      <formula1>0</formula1>
    </dataValidation>
    <dataValidation type="list" operator="greaterThanOrEqual" showErrorMessage="1" promptTitle="Chú ý!" prompt="Chỉ nhập dữ liệu là số nguyên dương." errorTitle="Nhập sai dữ liệu!" error="Bạn phải chọn 1 giá trị từ danh sách.&#10;Hãy nhập lại!" sqref="C10">
      <formula1>$D$2:$D$4</formula1>
    </dataValidation>
    <dataValidation type="whole" operator="greaterThanOrEqual" allowBlank="1" showInputMessage="1" showErrorMessage="1" sqref="B34:B39 D34:D39 F34:F39">
      <formula1>0</formula1>
    </dataValidation>
    <dataValidation type="whole" operator="lessThanOrEqual" allowBlank="1" showInputMessage="1" showErrorMessage="1" sqref="C34:C39 G34:G39">
      <formula1>B34</formula1>
    </dataValidation>
    <dataValidation type="whole" operator="lessThanOrEqual" allowBlank="1" showInputMessage="1" showErrorMessage="1" sqref="H34:H39">
      <formula1>F34</formula1>
    </dataValidation>
    <dataValidation type="whole" operator="lessThanOrEqual" allowBlank="1" showInputMessage="1" showErrorMessage="1" sqref="E34:E39">
      <formula1>B34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B1">
      <selection activeCell="A1" sqref="A1:A16384"/>
    </sheetView>
  </sheetViews>
  <sheetFormatPr defaultColWidth="9.00390625" defaultRowHeight="14.25"/>
  <cols>
    <col min="1" max="1" width="9.00390625" style="0" hidden="1" customWidth="1"/>
  </cols>
  <sheetData>
    <row r="1" ht="14.25">
      <c r="A1" s="71" t="s">
        <v>103</v>
      </c>
    </row>
  </sheetData>
  <sheetProtection/>
  <hyperlinks>
    <hyperlink ref="A1" r:id="rId1" display="Vietec@2014#giua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winXP</dc:creator>
  <cp:keywords/>
  <dc:description/>
  <cp:lastModifiedBy>Thanh An</cp:lastModifiedBy>
  <cp:lastPrinted>2015-12-30T01:20:07Z</cp:lastPrinted>
  <dcterms:created xsi:type="dcterms:W3CDTF">2011-07-26T08:13:27Z</dcterms:created>
  <dcterms:modified xsi:type="dcterms:W3CDTF">2015-12-30T01:47:52Z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